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.sadovoy\Desktop\Инвентаризация 2018\"/>
    </mc:Choice>
  </mc:AlternateContent>
  <bookViews>
    <workbookView xWindow="-15" yWindow="6360" windowWidth="28830" windowHeight="6420" tabRatio="638" firstSheet="4" activeTab="4"/>
  </bookViews>
  <sheets>
    <sheet name="для пояснений" sheetId="4" state="hidden" r:id="rId1"/>
    <sheet name="Итоги" sheetId="7" state="hidden" r:id="rId2"/>
    <sheet name="07 счет" sheetId="8" state="hidden" r:id="rId3"/>
    <sheet name="08 счет" sheetId="9" state="hidden" r:id="rId4"/>
    <sheet name="10 счет" sheetId="6" r:id="rId5"/>
    <sheet name="20 счет" sheetId="13" state="hidden" r:id="rId6"/>
    <sheet name="21 счет" sheetId="14" state="hidden" r:id="rId7"/>
    <sheet name="43 счет" sheetId="12" state="hidden" r:id="rId8"/>
  </sheets>
  <definedNames>
    <definedName name="_xlnm._FilterDatabase" localSheetId="4" hidden="1">'10 счет'!$A$2:$J$1349</definedName>
    <definedName name="_xlnm._FilterDatabase" localSheetId="0" hidden="1">'для пояснений'!$J$3:$N$1349</definedName>
  </definedNames>
  <calcPr calcId="162913"/>
</workbook>
</file>

<file path=xl/calcChain.xml><?xml version="1.0" encoding="utf-8"?>
<calcChain xmlns="http://schemas.openxmlformats.org/spreadsheetml/2006/main">
  <c r="K23" i="14" l="1"/>
  <c r="K8" i="14"/>
  <c r="K32" i="14"/>
  <c r="K10" i="14"/>
  <c r="K22" i="14"/>
  <c r="K4" i="14"/>
  <c r="K5" i="14"/>
  <c r="K6" i="14"/>
  <c r="K7" i="14"/>
  <c r="K9" i="14"/>
  <c r="K11" i="14"/>
  <c r="C9" i="7" l="1"/>
  <c r="C8" i="7"/>
  <c r="C7" i="7"/>
  <c r="K31" i="14" l="1"/>
  <c r="K30" i="14"/>
  <c r="K29" i="14"/>
  <c r="K28" i="14"/>
  <c r="K27" i="14"/>
  <c r="K26" i="14"/>
  <c r="K25" i="14"/>
  <c r="K24" i="14"/>
  <c r="K20" i="14"/>
  <c r="K19" i="14"/>
  <c r="K18" i="14"/>
  <c r="K17" i="14"/>
  <c r="K16" i="14"/>
  <c r="K15" i="14"/>
  <c r="K14" i="14"/>
  <c r="K13" i="14"/>
  <c r="K12" i="14"/>
  <c r="K17" i="13"/>
  <c r="K16" i="13"/>
  <c r="K15" i="13"/>
  <c r="K14" i="13"/>
  <c r="K13" i="13"/>
  <c r="K12" i="13"/>
  <c r="K11" i="13"/>
  <c r="K5" i="13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16" i="12"/>
  <c r="K14" i="12"/>
  <c r="K33" i="14" l="1"/>
  <c r="K86" i="12"/>
  <c r="D9" i="7" s="1"/>
  <c r="K18" i="13"/>
  <c r="D7" i="7" s="1"/>
  <c r="D11" i="14" l="1"/>
  <c r="D8" i="7"/>
  <c r="C6" i="7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I152" i="9"/>
  <c r="H152" i="9"/>
  <c r="H151" i="9"/>
  <c r="I150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I7" i="9" s="1"/>
  <c r="H6" i="9"/>
  <c r="D4" i="7"/>
  <c r="C4" i="7"/>
  <c r="H195" i="9" l="1"/>
  <c r="C5" i="7" s="1"/>
  <c r="I191" i="9"/>
  <c r="I195" i="9" s="1"/>
  <c r="D5" i="7" s="1"/>
  <c r="K921" i="4"/>
  <c r="K871" i="4"/>
  <c r="J1348" i="6" l="1"/>
  <c r="I1348" i="6"/>
  <c r="J1295" i="6"/>
  <c r="I1295" i="6"/>
  <c r="J1274" i="6"/>
  <c r="I1274" i="6"/>
  <c r="J1262" i="6"/>
  <c r="I1262" i="6"/>
  <c r="I1260" i="6"/>
  <c r="J1207" i="6"/>
  <c r="J1189" i="6"/>
  <c r="J1186" i="6"/>
  <c r="J1182" i="6"/>
  <c r="J1181" i="6"/>
  <c r="I1162" i="6"/>
  <c r="J1139" i="6"/>
  <c r="J1162" i="6" s="1"/>
  <c r="J1081" i="6"/>
  <c r="I1081" i="6"/>
  <c r="I1051" i="6"/>
  <c r="J1050" i="6"/>
  <c r="J1051" i="6" s="1"/>
  <c r="J998" i="6"/>
  <c r="I998" i="6"/>
  <c r="J993" i="6"/>
  <c r="I993" i="6"/>
  <c r="J946" i="6"/>
  <c r="I946" i="6"/>
  <c r="J943" i="6"/>
  <c r="I943" i="6"/>
  <c r="J941" i="6"/>
  <c r="I941" i="6"/>
  <c r="I923" i="6"/>
  <c r="J922" i="6"/>
  <c r="I918" i="6"/>
  <c r="J915" i="6"/>
  <c r="J913" i="6"/>
  <c r="J910" i="6"/>
  <c r="I908" i="6"/>
  <c r="J905" i="6"/>
  <c r="J898" i="6"/>
  <c r="J897" i="6"/>
  <c r="J891" i="6"/>
  <c r="I891" i="6"/>
  <c r="I886" i="6"/>
  <c r="J872" i="6"/>
  <c r="J870" i="6"/>
  <c r="J868" i="6"/>
  <c r="J851" i="6"/>
  <c r="J850" i="6"/>
  <c r="J849" i="6"/>
  <c r="J845" i="6"/>
  <c r="I845" i="6"/>
  <c r="J843" i="6"/>
  <c r="I843" i="6"/>
  <c r="I828" i="6"/>
  <c r="J821" i="6"/>
  <c r="J820" i="6"/>
  <c r="J819" i="6"/>
  <c r="J805" i="6"/>
  <c r="J804" i="6"/>
  <c r="I800" i="6"/>
  <c r="J798" i="6"/>
  <c r="J800" i="6" s="1"/>
  <c r="J797" i="6"/>
  <c r="I797" i="6"/>
  <c r="I787" i="6"/>
  <c r="J780" i="6"/>
  <c r="J787" i="6" s="1"/>
  <c r="J775" i="6"/>
  <c r="I775" i="6"/>
  <c r="I726" i="6"/>
  <c r="J725" i="6"/>
  <c r="J724" i="6"/>
  <c r="J723" i="6"/>
  <c r="J722" i="6"/>
  <c r="J719" i="6"/>
  <c r="J715" i="6"/>
  <c r="J714" i="6"/>
  <c r="J710" i="6"/>
  <c r="J705" i="6"/>
  <c r="I705" i="6"/>
  <c r="J703" i="6"/>
  <c r="I703" i="6"/>
  <c r="I701" i="6"/>
  <c r="J700" i="6"/>
  <c r="J701" i="6" s="1"/>
  <c r="I698" i="6"/>
  <c r="J680" i="6"/>
  <c r="J698" i="6" s="1"/>
  <c r="I672" i="6"/>
  <c r="J671" i="6"/>
  <c r="J672" i="6" s="1"/>
  <c r="I628" i="6"/>
  <c r="J616" i="6"/>
  <c r="J615" i="6"/>
  <c r="J613" i="6"/>
  <c r="J603" i="6"/>
  <c r="J599" i="6"/>
  <c r="J598" i="6"/>
  <c r="J596" i="6"/>
  <c r="J593" i="6"/>
  <c r="J578" i="6"/>
  <c r="J575" i="6"/>
  <c r="J561" i="6"/>
  <c r="J560" i="6"/>
  <c r="J556" i="6"/>
  <c r="J553" i="6"/>
  <c r="J552" i="6"/>
  <c r="J547" i="6"/>
  <c r="J540" i="6"/>
  <c r="J517" i="6"/>
  <c r="J509" i="6"/>
  <c r="J508" i="6"/>
  <c r="J504" i="6"/>
  <c r="J494" i="6"/>
  <c r="J486" i="6"/>
  <c r="J471" i="6"/>
  <c r="J470" i="6"/>
  <c r="J469" i="6"/>
  <c r="J468" i="6"/>
  <c r="J459" i="6"/>
  <c r="J456" i="6"/>
  <c r="J443" i="6"/>
  <c r="J425" i="6"/>
  <c r="I420" i="6"/>
  <c r="J300" i="6"/>
  <c r="J420" i="6" s="1"/>
  <c r="I220" i="6"/>
  <c r="J212" i="6"/>
  <c r="J196" i="6"/>
  <c r="J192" i="6"/>
  <c r="J157" i="6"/>
  <c r="I157" i="6"/>
  <c r="I195" i="6" s="1"/>
  <c r="J156" i="6"/>
  <c r="J143" i="6"/>
  <c r="J134" i="6"/>
  <c r="I134" i="6"/>
  <c r="I24" i="6"/>
  <c r="J14" i="6"/>
  <c r="J24" i="6" s="1"/>
  <c r="J12" i="6"/>
  <c r="I12" i="6"/>
  <c r="J5" i="6"/>
  <c r="I5" i="6"/>
  <c r="M1348" i="4"/>
  <c r="L1295" i="4"/>
  <c r="M1295" i="4"/>
  <c r="N1295" i="4"/>
  <c r="L1274" i="4"/>
  <c r="M1274" i="4"/>
  <c r="N1274" i="4"/>
  <c r="L1262" i="4"/>
  <c r="M1262" i="4"/>
  <c r="N1262" i="4"/>
  <c r="K1262" i="4"/>
  <c r="L1260" i="4"/>
  <c r="L1162" i="4"/>
  <c r="L1081" i="4"/>
  <c r="M1081" i="4"/>
  <c r="L1051" i="4"/>
  <c r="L998" i="4"/>
  <c r="M998" i="4"/>
  <c r="L993" i="4"/>
  <c r="M993" i="4"/>
  <c r="N993" i="4"/>
  <c r="L943" i="4"/>
  <c r="M943" i="4"/>
  <c r="N943" i="4"/>
  <c r="K943" i="4"/>
  <c r="L946" i="4"/>
  <c r="M946" i="4"/>
  <c r="N946" i="4"/>
  <c r="L941" i="4"/>
  <c r="M941" i="4"/>
  <c r="L923" i="4"/>
  <c r="L918" i="4"/>
  <c r="L908" i="4"/>
  <c r="L891" i="4"/>
  <c r="M891" i="4"/>
  <c r="N891" i="4"/>
  <c r="L886" i="4"/>
  <c r="L843" i="4"/>
  <c r="M843" i="4"/>
  <c r="L828" i="4"/>
  <c r="L800" i="4"/>
  <c r="N800" i="4"/>
  <c r="L797" i="4"/>
  <c r="M797" i="4"/>
  <c r="L787" i="4"/>
  <c r="L775" i="4"/>
  <c r="M775" i="4"/>
  <c r="L726" i="4"/>
  <c r="L705" i="4"/>
  <c r="M705" i="4"/>
  <c r="K705" i="4"/>
  <c r="L703" i="4"/>
  <c r="M703" i="4"/>
  <c r="K703" i="4"/>
  <c r="L701" i="4"/>
  <c r="K701" i="4"/>
  <c r="L698" i="4"/>
  <c r="L672" i="4"/>
  <c r="L628" i="4"/>
  <c r="L420" i="4"/>
  <c r="L220" i="4"/>
  <c r="J220" i="4"/>
  <c r="L134" i="4"/>
  <c r="M134" i="4"/>
  <c r="L24" i="4"/>
  <c r="J12" i="4"/>
  <c r="L12" i="4"/>
  <c r="M12" i="4"/>
  <c r="N12" i="4"/>
  <c r="N845" i="4"/>
  <c r="N1347" i="4"/>
  <c r="N1346" i="4"/>
  <c r="N1345" i="4"/>
  <c r="N1344" i="4"/>
  <c r="N1341" i="4"/>
  <c r="N1340" i="4"/>
  <c r="N1339" i="4"/>
  <c r="N1338" i="4"/>
  <c r="N1335" i="4"/>
  <c r="N1333" i="4"/>
  <c r="N1332" i="4"/>
  <c r="N1331" i="4"/>
  <c r="N1329" i="4"/>
  <c r="N1326" i="4"/>
  <c r="N1319" i="4"/>
  <c r="N1315" i="4"/>
  <c r="N1313" i="4"/>
  <c r="N1311" i="4"/>
  <c r="N1310" i="4"/>
  <c r="N1303" i="4"/>
  <c r="N1299" i="4"/>
  <c r="N1298" i="4"/>
  <c r="N1297" i="4"/>
  <c r="N1296" i="4"/>
  <c r="N1259" i="4"/>
  <c r="N1258" i="4"/>
  <c r="N1256" i="4"/>
  <c r="N1252" i="4"/>
  <c r="N1251" i="4"/>
  <c r="N1248" i="4"/>
  <c r="N1247" i="4"/>
  <c r="N1246" i="4"/>
  <c r="N1245" i="4"/>
  <c r="N1244" i="4"/>
  <c r="N1243" i="4"/>
  <c r="N1242" i="4"/>
  <c r="N1241" i="4"/>
  <c r="N1240" i="4"/>
  <c r="N1238" i="4"/>
  <c r="N1237" i="4"/>
  <c r="N1230" i="4"/>
  <c r="N1227" i="4"/>
  <c r="N1225" i="4"/>
  <c r="N1223" i="4"/>
  <c r="N1222" i="4"/>
  <c r="N1221" i="4"/>
  <c r="N1219" i="4"/>
  <c r="N1218" i="4"/>
  <c r="N1217" i="4"/>
  <c r="N1213" i="4"/>
  <c r="N1210" i="4"/>
  <c r="N1204" i="4"/>
  <c r="N1202" i="4"/>
  <c r="N1201" i="4"/>
  <c r="N1199" i="4"/>
  <c r="N1198" i="4"/>
  <c r="N1197" i="4"/>
  <c r="N1196" i="4"/>
  <c r="N1195" i="4"/>
  <c r="N1194" i="4"/>
  <c r="N1193" i="4"/>
  <c r="N1192" i="4"/>
  <c r="N1191" i="4"/>
  <c r="N1188" i="4"/>
  <c r="N1187" i="4"/>
  <c r="N1185" i="4"/>
  <c r="N1184" i="4"/>
  <c r="N1183" i="4"/>
  <c r="N1180" i="4"/>
  <c r="N1178" i="4"/>
  <c r="N1177" i="4"/>
  <c r="N1176" i="4"/>
  <c r="N1173" i="4"/>
  <c r="N1172" i="4"/>
  <c r="N1170" i="4"/>
  <c r="N1168" i="4"/>
  <c r="N1167" i="4"/>
  <c r="N1165" i="4"/>
  <c r="N1161" i="4"/>
  <c r="N1155" i="4"/>
  <c r="N1154" i="4"/>
  <c r="N1153" i="4"/>
  <c r="N1152" i="4"/>
  <c r="N1151" i="4"/>
  <c r="N1150" i="4"/>
  <c r="N1149" i="4"/>
  <c r="N1148" i="4"/>
  <c r="N1147" i="4"/>
  <c r="N1146" i="4"/>
  <c r="N1145" i="4"/>
  <c r="N1144" i="4"/>
  <c r="N1143" i="4"/>
  <c r="N1142" i="4"/>
  <c r="N1141" i="4"/>
  <c r="N1138" i="4"/>
  <c r="N1137" i="4"/>
  <c r="N1133" i="4"/>
  <c r="N1131" i="4"/>
  <c r="N1128" i="4"/>
  <c r="N1127" i="4"/>
  <c r="N1126" i="4"/>
  <c r="N1125" i="4"/>
  <c r="N1124" i="4"/>
  <c r="N1123" i="4"/>
  <c r="N1122" i="4"/>
  <c r="N1121" i="4"/>
  <c r="N1120" i="4"/>
  <c r="N1119" i="4"/>
  <c r="N1118" i="4"/>
  <c r="N1117" i="4"/>
  <c r="N1116" i="4"/>
  <c r="N1114" i="4"/>
  <c r="N1113" i="4"/>
  <c r="N1112" i="4"/>
  <c r="N1111" i="4"/>
  <c r="N1110" i="4"/>
  <c r="N1109" i="4"/>
  <c r="N1107" i="4"/>
  <c r="N1104" i="4"/>
  <c r="N1103" i="4"/>
  <c r="N1100" i="4"/>
  <c r="N1099" i="4"/>
  <c r="N1098" i="4"/>
  <c r="N1096" i="4"/>
  <c r="N1095" i="4"/>
  <c r="N1093" i="4"/>
  <c r="N1092" i="4"/>
  <c r="N1090" i="4"/>
  <c r="N1089" i="4"/>
  <c r="N1088" i="4"/>
  <c r="N1087" i="4"/>
  <c r="N1086" i="4"/>
  <c r="N1085" i="4"/>
  <c r="N1084" i="4"/>
  <c r="N1083" i="4"/>
  <c r="N1082" i="4"/>
  <c r="N1076" i="4"/>
  <c r="N1075" i="4"/>
  <c r="N1074" i="4"/>
  <c r="N1073" i="4"/>
  <c r="N1072" i="4"/>
  <c r="N1070" i="4"/>
  <c r="N1061" i="4"/>
  <c r="N1060" i="4"/>
  <c r="N1058" i="4"/>
  <c r="N1057" i="4"/>
  <c r="N1056" i="4"/>
  <c r="N1052" i="4"/>
  <c r="N1047" i="4"/>
  <c r="N1046" i="4"/>
  <c r="N1045" i="4"/>
  <c r="N1039" i="4"/>
  <c r="N1038" i="4"/>
  <c r="N1036" i="4"/>
  <c r="N1034" i="4"/>
  <c r="N1033" i="4"/>
  <c r="N1030" i="4"/>
  <c r="N1029" i="4"/>
  <c r="N1028" i="4"/>
  <c r="N1027" i="4"/>
  <c r="N1026" i="4"/>
  <c r="N1025" i="4"/>
  <c r="N1024" i="4"/>
  <c r="N1023" i="4"/>
  <c r="N1022" i="4"/>
  <c r="N1021" i="4"/>
  <c r="N1017" i="4"/>
  <c r="N1015" i="4"/>
  <c r="N1013" i="4"/>
  <c r="N1012" i="4"/>
  <c r="N1011" i="4"/>
  <c r="N1010" i="4"/>
  <c r="N1007" i="4"/>
  <c r="N1006" i="4"/>
  <c r="N996" i="4"/>
  <c r="N995" i="4"/>
  <c r="N998" i="4" s="1"/>
  <c r="N939" i="4"/>
  <c r="N936" i="4"/>
  <c r="N935" i="4"/>
  <c r="N934" i="4"/>
  <c r="N927" i="4"/>
  <c r="N926" i="4"/>
  <c r="N925" i="4"/>
  <c r="N924" i="4"/>
  <c r="N920" i="4"/>
  <c r="N923" i="4" s="1"/>
  <c r="N917" i="4"/>
  <c r="N916" i="4"/>
  <c r="N912" i="4"/>
  <c r="N918" i="4" s="1"/>
  <c r="N906" i="4"/>
  <c r="N908" i="4" s="1"/>
  <c r="N894" i="4"/>
  <c r="N881" i="4"/>
  <c r="N878" i="4"/>
  <c r="N876" i="4"/>
  <c r="N873" i="4"/>
  <c r="N867" i="4"/>
  <c r="N866" i="4"/>
  <c r="N865" i="4"/>
  <c r="N864" i="4"/>
  <c r="N848" i="4"/>
  <c r="N847" i="4"/>
  <c r="N841" i="4"/>
  <c r="N840" i="4"/>
  <c r="N837" i="4"/>
  <c r="N836" i="4"/>
  <c r="N834" i="4"/>
  <c r="N833" i="4"/>
  <c r="N832" i="4"/>
  <c r="N831" i="4"/>
  <c r="N829" i="4"/>
  <c r="N814" i="4"/>
  <c r="N813" i="4"/>
  <c r="N810" i="4"/>
  <c r="N809" i="4"/>
  <c r="N808" i="4"/>
  <c r="N807" i="4"/>
  <c r="N806" i="4"/>
  <c r="N803" i="4"/>
  <c r="N801" i="4"/>
  <c r="N794" i="4"/>
  <c r="N797" i="4" s="1"/>
  <c r="N786" i="4"/>
  <c r="N785" i="4"/>
  <c r="N784" i="4"/>
  <c r="N783" i="4"/>
  <c r="N782" i="4"/>
  <c r="N781" i="4"/>
  <c r="N776" i="4"/>
  <c r="N774" i="4"/>
  <c r="N773" i="4"/>
  <c r="N772" i="4"/>
  <c r="N771" i="4"/>
  <c r="N770" i="4"/>
  <c r="N769" i="4"/>
  <c r="N768" i="4"/>
  <c r="N767" i="4"/>
  <c r="N766" i="4"/>
  <c r="N765" i="4"/>
  <c r="N763" i="4"/>
  <c r="N761" i="4"/>
  <c r="N743" i="4"/>
  <c r="N741" i="4"/>
  <c r="N740" i="4"/>
  <c r="N739" i="4"/>
  <c r="N731" i="4"/>
  <c r="N727" i="4"/>
  <c r="N721" i="4"/>
  <c r="N720" i="4"/>
  <c r="N718" i="4"/>
  <c r="N716" i="4"/>
  <c r="N706" i="4"/>
  <c r="N704" i="4"/>
  <c r="N705" i="4" s="1"/>
  <c r="N702" i="4"/>
  <c r="N703" i="4" s="1"/>
  <c r="N699" i="4"/>
  <c r="N701" i="4" s="1"/>
  <c r="N697" i="4"/>
  <c r="N696" i="4"/>
  <c r="N695" i="4"/>
  <c r="N694" i="4"/>
  <c r="N693" i="4"/>
  <c r="N692" i="4"/>
  <c r="N691" i="4"/>
  <c r="N690" i="4"/>
  <c r="N688" i="4"/>
  <c r="N687" i="4"/>
  <c r="N686" i="4"/>
  <c r="N685" i="4"/>
  <c r="N683" i="4"/>
  <c r="N681" i="4"/>
  <c r="N679" i="4"/>
  <c r="N678" i="4"/>
  <c r="N675" i="4"/>
  <c r="N674" i="4"/>
  <c r="N670" i="4"/>
  <c r="N668" i="4"/>
  <c r="N667" i="4"/>
  <c r="N666" i="4"/>
  <c r="N665" i="4"/>
  <c r="N664" i="4"/>
  <c r="N663" i="4"/>
  <c r="N662" i="4"/>
  <c r="N661" i="4"/>
  <c r="N660" i="4"/>
  <c r="N658" i="4"/>
  <c r="N657" i="4"/>
  <c r="N656" i="4"/>
  <c r="N655" i="4"/>
  <c r="N654" i="4"/>
  <c r="N653" i="4"/>
  <c r="N652" i="4"/>
  <c r="N650" i="4"/>
  <c r="N649" i="4"/>
  <c r="N648" i="4"/>
  <c r="N647" i="4"/>
  <c r="N646" i="4"/>
  <c r="N645" i="4"/>
  <c r="N644" i="4"/>
  <c r="N643" i="4"/>
  <c r="N642" i="4"/>
  <c r="N641" i="4"/>
  <c r="N640" i="4"/>
  <c r="N639" i="4"/>
  <c r="N637" i="4"/>
  <c r="N636" i="4"/>
  <c r="N635" i="4"/>
  <c r="N634" i="4"/>
  <c r="N633" i="4"/>
  <c r="N632" i="4"/>
  <c r="N631" i="4"/>
  <c r="N630" i="4"/>
  <c r="N629" i="4"/>
  <c r="N627" i="4"/>
  <c r="N626" i="4"/>
  <c r="N625" i="4"/>
  <c r="N624" i="4"/>
  <c r="N622" i="4"/>
  <c r="N621" i="4"/>
  <c r="N620" i="4"/>
  <c r="N619" i="4"/>
  <c r="N618" i="4"/>
  <c r="N617" i="4"/>
  <c r="N614" i="4"/>
  <c r="N612" i="4"/>
  <c r="N611" i="4"/>
  <c r="N610" i="4"/>
  <c r="N609" i="4"/>
  <c r="N608" i="4"/>
  <c r="N607" i="4"/>
  <c r="N606" i="4"/>
  <c r="N605" i="4"/>
  <c r="N604" i="4"/>
  <c r="N602" i="4"/>
  <c r="N601" i="4"/>
  <c r="N600" i="4"/>
  <c r="N597" i="4"/>
  <c r="N595" i="4"/>
  <c r="N594" i="4"/>
  <c r="N592" i="4"/>
  <c r="N591" i="4"/>
  <c r="N590" i="4"/>
  <c r="N589" i="4"/>
  <c r="N588" i="4"/>
  <c r="N587" i="4"/>
  <c r="N586" i="4"/>
  <c r="N585" i="4"/>
  <c r="N584" i="4"/>
  <c r="N583" i="4"/>
  <c r="N582" i="4"/>
  <c r="N581" i="4"/>
  <c r="N580" i="4"/>
  <c r="N579" i="4"/>
  <c r="N577" i="4"/>
  <c r="N576" i="4"/>
  <c r="N574" i="4"/>
  <c r="N573" i="4"/>
  <c r="N572" i="4"/>
  <c r="N570" i="4"/>
  <c r="N569" i="4"/>
  <c r="N568" i="4"/>
  <c r="N567" i="4"/>
  <c r="N566" i="4"/>
  <c r="N565" i="4"/>
  <c r="N564" i="4"/>
  <c r="N563" i="4"/>
  <c r="N562" i="4"/>
  <c r="N559" i="4"/>
  <c r="N558" i="4"/>
  <c r="N557" i="4"/>
  <c r="N555" i="4"/>
  <c r="N554" i="4"/>
  <c r="N551" i="4"/>
  <c r="N550" i="4"/>
  <c r="N549" i="4"/>
  <c r="N548" i="4"/>
  <c r="N545" i="4"/>
  <c r="N544" i="4"/>
  <c r="N543" i="4"/>
  <c r="N542" i="4"/>
  <c r="N541" i="4"/>
  <c r="N539" i="4"/>
  <c r="N538" i="4"/>
  <c r="N537" i="4"/>
  <c r="N536" i="4"/>
  <c r="N535" i="4"/>
  <c r="N534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9" i="4"/>
  <c r="N518" i="4"/>
  <c r="N516" i="4"/>
  <c r="N515" i="4"/>
  <c r="N514" i="4"/>
  <c r="N513" i="4"/>
  <c r="N512" i="4"/>
  <c r="N511" i="4"/>
  <c r="N510" i="4"/>
  <c r="N507" i="4"/>
  <c r="N506" i="4"/>
  <c r="N505" i="4"/>
  <c r="N503" i="4"/>
  <c r="N502" i="4"/>
  <c r="N501" i="4"/>
  <c r="N500" i="4"/>
  <c r="N499" i="4"/>
  <c r="N498" i="4"/>
  <c r="N497" i="4"/>
  <c r="N496" i="4"/>
  <c r="N495" i="4"/>
  <c r="N493" i="4"/>
  <c r="N492" i="4"/>
  <c r="N491" i="4"/>
  <c r="N490" i="4"/>
  <c r="N489" i="4"/>
  <c r="N488" i="4"/>
  <c r="N487" i="4"/>
  <c r="N485" i="4"/>
  <c r="N484" i="4"/>
  <c r="N483" i="4"/>
  <c r="N482" i="4"/>
  <c r="N481" i="4"/>
  <c r="N480" i="4"/>
  <c r="N479" i="4"/>
  <c r="N478" i="4"/>
  <c r="N477" i="4"/>
  <c r="N475" i="4"/>
  <c r="N473" i="4"/>
  <c r="N472" i="4"/>
  <c r="N465" i="4"/>
  <c r="N464" i="4"/>
  <c r="N463" i="4"/>
  <c r="N462" i="4"/>
  <c r="N461" i="4"/>
  <c r="N460" i="4"/>
  <c r="N458" i="4"/>
  <c r="N457" i="4"/>
  <c r="N454" i="4"/>
  <c r="N451" i="4"/>
  <c r="N450" i="4"/>
  <c r="N449" i="4"/>
  <c r="N446" i="4"/>
  <c r="N442" i="4"/>
  <c r="N441" i="4"/>
  <c r="N439" i="4"/>
  <c r="N434" i="4"/>
  <c r="N433" i="4"/>
  <c r="N432" i="4"/>
  <c r="N431" i="4"/>
  <c r="N430" i="4"/>
  <c r="N428" i="4"/>
  <c r="N424" i="4"/>
  <c r="N423" i="4"/>
  <c r="N421" i="4"/>
  <c r="N419" i="4"/>
  <c r="N418" i="4"/>
  <c r="N417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6" i="4"/>
  <c r="N363" i="4"/>
  <c r="N362" i="4"/>
  <c r="N361" i="4"/>
  <c r="N360" i="4"/>
  <c r="N359" i="4"/>
  <c r="N357" i="4"/>
  <c r="N356" i="4"/>
  <c r="N354" i="4"/>
  <c r="N353" i="4"/>
  <c r="N352" i="4"/>
  <c r="N351" i="4"/>
  <c r="N350" i="4"/>
  <c r="N348" i="4"/>
  <c r="N347" i="4"/>
  <c r="N346" i="4"/>
  <c r="N345" i="4"/>
  <c r="N343" i="4"/>
  <c r="N342" i="4"/>
  <c r="N341" i="4"/>
  <c r="N340" i="4"/>
  <c r="N339" i="4"/>
  <c r="N338" i="4"/>
  <c r="N336" i="4"/>
  <c r="N334" i="4"/>
  <c r="N333" i="4"/>
  <c r="N332" i="4"/>
  <c r="N331" i="4"/>
  <c r="N330" i="4"/>
  <c r="N329" i="4"/>
  <c r="N328" i="4"/>
  <c r="N327" i="4"/>
  <c r="N326" i="4"/>
  <c r="N325" i="4"/>
  <c r="N323" i="4"/>
  <c r="N322" i="4"/>
  <c r="N321" i="4"/>
  <c r="N320" i="4"/>
  <c r="N319" i="4"/>
  <c r="N318" i="4"/>
  <c r="N317" i="4"/>
  <c r="N316" i="4"/>
  <c r="N315" i="4"/>
  <c r="N314" i="4"/>
  <c r="N311" i="4"/>
  <c r="N305" i="4"/>
  <c r="N304" i="4"/>
  <c r="N303" i="4"/>
  <c r="N302" i="4"/>
  <c r="N301" i="4"/>
  <c r="N299" i="4"/>
  <c r="N297" i="4"/>
  <c r="N296" i="4"/>
  <c r="N295" i="4"/>
  <c r="N292" i="4"/>
  <c r="N291" i="4"/>
  <c r="N290" i="4"/>
  <c r="N289" i="4"/>
  <c r="N287" i="4"/>
  <c r="N286" i="4"/>
  <c r="N282" i="4"/>
  <c r="N276" i="4"/>
  <c r="N275" i="4"/>
  <c r="N273" i="4"/>
  <c r="N272" i="4"/>
  <c r="N271" i="4"/>
  <c r="N270" i="4"/>
  <c r="N269" i="4"/>
  <c r="N268" i="4"/>
  <c r="N266" i="4"/>
  <c r="N265" i="4"/>
  <c r="N264" i="4"/>
  <c r="N263" i="4"/>
  <c r="N262" i="4"/>
  <c r="N261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1" i="4"/>
  <c r="N240" i="4"/>
  <c r="N239" i="4"/>
  <c r="N238" i="4"/>
  <c r="N237" i="4"/>
  <c r="N236" i="4"/>
  <c r="N235" i="4"/>
  <c r="N234" i="4"/>
  <c r="N232" i="4"/>
  <c r="N231" i="4"/>
  <c r="N230" i="4"/>
  <c r="N229" i="4"/>
  <c r="N228" i="4"/>
  <c r="N226" i="4"/>
  <c r="N225" i="4"/>
  <c r="N224" i="4"/>
  <c r="N223" i="4"/>
  <c r="N222" i="4"/>
  <c r="N221" i="4"/>
  <c r="N219" i="4"/>
  <c r="N218" i="4"/>
  <c r="N217" i="4"/>
  <c r="N216" i="4"/>
  <c r="N214" i="4"/>
  <c r="N211" i="4"/>
  <c r="N210" i="4"/>
  <c r="N209" i="4"/>
  <c r="N208" i="4"/>
  <c r="N207" i="4"/>
  <c r="N206" i="4"/>
  <c r="N204" i="4"/>
  <c r="N203" i="4"/>
  <c r="N202" i="4"/>
  <c r="N201" i="4"/>
  <c r="N200" i="4"/>
  <c r="N199" i="4"/>
  <c r="N198" i="4"/>
  <c r="N197" i="4"/>
  <c r="N194" i="4"/>
  <c r="N193" i="4"/>
  <c r="N191" i="4"/>
  <c r="N190" i="4"/>
  <c r="N189" i="4"/>
  <c r="N187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4" i="4"/>
  <c r="N163" i="4"/>
  <c r="N162" i="4"/>
  <c r="N161" i="4"/>
  <c r="N160" i="4"/>
  <c r="N159" i="4"/>
  <c r="N158" i="4"/>
  <c r="N153" i="4"/>
  <c r="N152" i="4"/>
  <c r="N151" i="4"/>
  <c r="N148" i="4"/>
  <c r="N147" i="4"/>
  <c r="N145" i="4"/>
  <c r="N144" i="4"/>
  <c r="N142" i="4"/>
  <c r="N141" i="4"/>
  <c r="N140" i="4"/>
  <c r="N139" i="4"/>
  <c r="N138" i="4"/>
  <c r="N137" i="4"/>
  <c r="N136" i="4"/>
  <c r="N135" i="4"/>
  <c r="N130" i="4"/>
  <c r="N129" i="4"/>
  <c r="N128" i="4"/>
  <c r="N127" i="4"/>
  <c r="N126" i="4"/>
  <c r="N124" i="4"/>
  <c r="N123" i="4"/>
  <c r="N121" i="4"/>
  <c r="N119" i="4"/>
  <c r="N118" i="4"/>
  <c r="N115" i="4"/>
  <c r="N114" i="4"/>
  <c r="N113" i="4"/>
  <c r="N112" i="4"/>
  <c r="N111" i="4"/>
  <c r="N108" i="4"/>
  <c r="N106" i="4"/>
  <c r="N105" i="4"/>
  <c r="N104" i="4"/>
  <c r="N103" i="4"/>
  <c r="N102" i="4"/>
  <c r="N101" i="4"/>
  <c r="N99" i="4"/>
  <c r="N87" i="4"/>
  <c r="N83" i="4"/>
  <c r="N82" i="4"/>
  <c r="N81" i="4"/>
  <c r="N80" i="4"/>
  <c r="N79" i="4"/>
  <c r="N78" i="4"/>
  <c r="N77" i="4"/>
  <c r="N74" i="4"/>
  <c r="N73" i="4"/>
  <c r="N72" i="4"/>
  <c r="N71" i="4"/>
  <c r="N70" i="4"/>
  <c r="N69" i="4"/>
  <c r="N68" i="4"/>
  <c r="N67" i="4"/>
  <c r="N66" i="4"/>
  <c r="N65" i="4"/>
  <c r="N55" i="4"/>
  <c r="N54" i="4"/>
  <c r="N53" i="4"/>
  <c r="N52" i="4"/>
  <c r="N51" i="4"/>
  <c r="N49" i="4"/>
  <c r="N48" i="4"/>
  <c r="N47" i="4"/>
  <c r="N46" i="4"/>
  <c r="N44" i="4"/>
  <c r="N43" i="4"/>
  <c r="N42" i="4"/>
  <c r="N41" i="4"/>
  <c r="N39" i="4"/>
  <c r="N37" i="4"/>
  <c r="N36" i="4"/>
  <c r="N35" i="4"/>
  <c r="N34" i="4"/>
  <c r="N33" i="4"/>
  <c r="N28" i="4"/>
  <c r="N27" i="4"/>
  <c r="N26" i="4"/>
  <c r="N22" i="4"/>
  <c r="N21" i="4"/>
  <c r="N19" i="4"/>
  <c r="N16" i="4"/>
  <c r="N15" i="4"/>
  <c r="N13" i="4"/>
  <c r="N4" i="4"/>
  <c r="N5" i="4" s="1"/>
  <c r="M1207" i="4"/>
  <c r="M1189" i="4"/>
  <c r="M1186" i="4"/>
  <c r="M1182" i="4"/>
  <c r="M1181" i="4"/>
  <c r="M1139" i="4"/>
  <c r="M1162" i="4" s="1"/>
  <c r="M1050" i="4"/>
  <c r="M1051" i="4" s="1"/>
  <c r="M922" i="4"/>
  <c r="M915" i="4"/>
  <c r="M913" i="4"/>
  <c r="M910" i="4"/>
  <c r="M905" i="4"/>
  <c r="M898" i="4"/>
  <c r="M897" i="4"/>
  <c r="M872" i="4"/>
  <c r="M870" i="4"/>
  <c r="M868" i="4"/>
  <c r="M851" i="4"/>
  <c r="M850" i="4"/>
  <c r="M849" i="4"/>
  <c r="M821" i="4"/>
  <c r="M820" i="4"/>
  <c r="M819" i="4"/>
  <c r="M805" i="4"/>
  <c r="M804" i="4"/>
  <c r="M798" i="4"/>
  <c r="M800" i="4" s="1"/>
  <c r="M780" i="4"/>
  <c r="M787" i="4" s="1"/>
  <c r="M725" i="4"/>
  <c r="M724" i="4"/>
  <c r="M723" i="4"/>
  <c r="M722" i="4"/>
  <c r="M719" i="4"/>
  <c r="M715" i="4"/>
  <c r="M714" i="4"/>
  <c r="M710" i="4"/>
  <c r="M700" i="4"/>
  <c r="M701" i="4" s="1"/>
  <c r="M680" i="4"/>
  <c r="M698" i="4" s="1"/>
  <c r="M671" i="4"/>
  <c r="M672" i="4" s="1"/>
  <c r="M616" i="4"/>
  <c r="M615" i="4"/>
  <c r="M613" i="4"/>
  <c r="M603" i="4"/>
  <c r="M599" i="4"/>
  <c r="M598" i="4"/>
  <c r="M596" i="4"/>
  <c r="M593" i="4"/>
  <c r="M578" i="4"/>
  <c r="M575" i="4"/>
  <c r="M561" i="4"/>
  <c r="M560" i="4"/>
  <c r="M556" i="4"/>
  <c r="M553" i="4"/>
  <c r="M552" i="4"/>
  <c r="M547" i="4"/>
  <c r="M540" i="4"/>
  <c r="M517" i="4"/>
  <c r="M509" i="4"/>
  <c r="M508" i="4"/>
  <c r="M504" i="4"/>
  <c r="M494" i="4"/>
  <c r="M486" i="4"/>
  <c r="M471" i="4"/>
  <c r="M470" i="4"/>
  <c r="M469" i="4"/>
  <c r="M468" i="4"/>
  <c r="M459" i="4"/>
  <c r="M456" i="4"/>
  <c r="M443" i="4"/>
  <c r="M425" i="4"/>
  <c r="M300" i="4"/>
  <c r="M420" i="4" s="1"/>
  <c r="M212" i="4"/>
  <c r="M196" i="4"/>
  <c r="M192" i="4"/>
  <c r="M157" i="4"/>
  <c r="M156" i="4"/>
  <c r="M143" i="4"/>
  <c r="M14" i="4"/>
  <c r="M24" i="4" s="1"/>
  <c r="M845" i="4"/>
  <c r="M5" i="4"/>
  <c r="K1343" i="4"/>
  <c r="K1342" i="4"/>
  <c r="K1337" i="4"/>
  <c r="K1336" i="4"/>
  <c r="K1334" i="4"/>
  <c r="K1330" i="4"/>
  <c r="K1328" i="4"/>
  <c r="K1327" i="4"/>
  <c r="K1325" i="4"/>
  <c r="K1324" i="4"/>
  <c r="K1323" i="4"/>
  <c r="K1322" i="4"/>
  <c r="K1321" i="4"/>
  <c r="K1320" i="4"/>
  <c r="K1318" i="4"/>
  <c r="K1317" i="4"/>
  <c r="K1316" i="4"/>
  <c r="K1314" i="4"/>
  <c r="K1312" i="4"/>
  <c r="K1309" i="4"/>
  <c r="K1308" i="4"/>
  <c r="K1307" i="4"/>
  <c r="K1306" i="4"/>
  <c r="K1305" i="4"/>
  <c r="K1304" i="4"/>
  <c r="K1302" i="4"/>
  <c r="K1301" i="4"/>
  <c r="K1300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3" i="4"/>
  <c r="K1272" i="4"/>
  <c r="K1271" i="4"/>
  <c r="K1270" i="4"/>
  <c r="K1269" i="4"/>
  <c r="K1268" i="4"/>
  <c r="K1267" i="4"/>
  <c r="K1266" i="4"/>
  <c r="K1265" i="4"/>
  <c r="K1264" i="4"/>
  <c r="K1263" i="4"/>
  <c r="K1257" i="4"/>
  <c r="K1255" i="4"/>
  <c r="K1254" i="4"/>
  <c r="K1253" i="4"/>
  <c r="K1250" i="4"/>
  <c r="K1249" i="4"/>
  <c r="K1239" i="4"/>
  <c r="K1236" i="4"/>
  <c r="K1235" i="4"/>
  <c r="K1234" i="4"/>
  <c r="K1233" i="4"/>
  <c r="K1232" i="4"/>
  <c r="K1231" i="4"/>
  <c r="K1229" i="4"/>
  <c r="K1228" i="4"/>
  <c r="K1226" i="4"/>
  <c r="K1224" i="4"/>
  <c r="K1220" i="4"/>
  <c r="K1216" i="4"/>
  <c r="K1215" i="4"/>
  <c r="K1214" i="4"/>
  <c r="K1212" i="4"/>
  <c r="K1211" i="4"/>
  <c r="K1209" i="4"/>
  <c r="K1208" i="4"/>
  <c r="K1206" i="4"/>
  <c r="K1205" i="4"/>
  <c r="K1203" i="4"/>
  <c r="K1200" i="4"/>
  <c r="K1190" i="4"/>
  <c r="K1179" i="4"/>
  <c r="K1175" i="4"/>
  <c r="K1174" i="4"/>
  <c r="K1171" i="4"/>
  <c r="K1169" i="4"/>
  <c r="K1166" i="4"/>
  <c r="K1164" i="4"/>
  <c r="K1163" i="4"/>
  <c r="K1160" i="4"/>
  <c r="K1159" i="4"/>
  <c r="K1158" i="4"/>
  <c r="K1157" i="4"/>
  <c r="K1156" i="4"/>
  <c r="K1140" i="4"/>
  <c r="K1136" i="4"/>
  <c r="K1135" i="4"/>
  <c r="K1134" i="4"/>
  <c r="K1132" i="4"/>
  <c r="K1130" i="4"/>
  <c r="K1129" i="4"/>
  <c r="K1115" i="4"/>
  <c r="K1108" i="4"/>
  <c r="K1106" i="4"/>
  <c r="K1105" i="4"/>
  <c r="K1102" i="4"/>
  <c r="K1101" i="4"/>
  <c r="K1097" i="4"/>
  <c r="K1094" i="4"/>
  <c r="K1091" i="4"/>
  <c r="K1080" i="4"/>
  <c r="K1079" i="4"/>
  <c r="K1078" i="4"/>
  <c r="K1077" i="4"/>
  <c r="K1071" i="4"/>
  <c r="K1069" i="4"/>
  <c r="K1068" i="4"/>
  <c r="K1067" i="4"/>
  <c r="K1066" i="4"/>
  <c r="K1065" i="4"/>
  <c r="K1064" i="4"/>
  <c r="K1063" i="4"/>
  <c r="K1062" i="4"/>
  <c r="K1059" i="4"/>
  <c r="K1055" i="4"/>
  <c r="K1054" i="4"/>
  <c r="K1053" i="4"/>
  <c r="K1049" i="4"/>
  <c r="K1048" i="4"/>
  <c r="K1044" i="4"/>
  <c r="K1043" i="4"/>
  <c r="K1042" i="4"/>
  <c r="K1041" i="4"/>
  <c r="K1040" i="4"/>
  <c r="K1037" i="4"/>
  <c r="K1035" i="4"/>
  <c r="K1032" i="4"/>
  <c r="K1031" i="4"/>
  <c r="K1020" i="4"/>
  <c r="K1019" i="4"/>
  <c r="K1018" i="4"/>
  <c r="K1016" i="4"/>
  <c r="K1014" i="4"/>
  <c r="K1009" i="4"/>
  <c r="K1008" i="4"/>
  <c r="K1005" i="4"/>
  <c r="K1004" i="4"/>
  <c r="K1003" i="4"/>
  <c r="K1002" i="4"/>
  <c r="K1001" i="4"/>
  <c r="K1000" i="4"/>
  <c r="K999" i="4"/>
  <c r="K997" i="4"/>
  <c r="K994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5" i="4"/>
  <c r="K944" i="4"/>
  <c r="K940" i="4"/>
  <c r="K938" i="4"/>
  <c r="K937" i="4"/>
  <c r="K933" i="4"/>
  <c r="K932" i="4"/>
  <c r="K931" i="4"/>
  <c r="K930" i="4"/>
  <c r="K929" i="4"/>
  <c r="K928" i="4"/>
  <c r="K919" i="4"/>
  <c r="K923" i="4" s="1"/>
  <c r="K914" i="4"/>
  <c r="K911" i="4"/>
  <c r="K909" i="4"/>
  <c r="K907" i="4"/>
  <c r="K904" i="4"/>
  <c r="K903" i="4"/>
  <c r="K902" i="4"/>
  <c r="K901" i="4"/>
  <c r="K900" i="4"/>
  <c r="K899" i="4"/>
  <c r="K896" i="4"/>
  <c r="K895" i="4"/>
  <c r="K893" i="4"/>
  <c r="K892" i="4"/>
  <c r="K890" i="4"/>
  <c r="K889" i="4"/>
  <c r="K888" i="4"/>
  <c r="K887" i="4"/>
  <c r="K885" i="4"/>
  <c r="K884" i="4"/>
  <c r="K883" i="4"/>
  <c r="K882" i="4"/>
  <c r="K880" i="4"/>
  <c r="K879" i="4"/>
  <c r="K877" i="4"/>
  <c r="K875" i="4"/>
  <c r="K874" i="4"/>
  <c r="K869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46" i="4"/>
  <c r="K842" i="4"/>
  <c r="K839" i="4"/>
  <c r="K838" i="4"/>
  <c r="K835" i="4"/>
  <c r="K830" i="4"/>
  <c r="K827" i="4"/>
  <c r="K826" i="4"/>
  <c r="K825" i="4"/>
  <c r="K824" i="4"/>
  <c r="K823" i="4"/>
  <c r="K822" i="4"/>
  <c r="K818" i="4"/>
  <c r="K817" i="4"/>
  <c r="K816" i="4"/>
  <c r="K815" i="4"/>
  <c r="K812" i="4"/>
  <c r="K811" i="4"/>
  <c r="K802" i="4"/>
  <c r="K799" i="4"/>
  <c r="K800" i="4" s="1"/>
  <c r="K796" i="4"/>
  <c r="K795" i="4"/>
  <c r="K793" i="4"/>
  <c r="K792" i="4"/>
  <c r="K791" i="4"/>
  <c r="K790" i="4"/>
  <c r="K789" i="4"/>
  <c r="K788" i="4"/>
  <c r="K779" i="4"/>
  <c r="K778" i="4"/>
  <c r="K777" i="4"/>
  <c r="K764" i="4"/>
  <c r="K762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2" i="4"/>
  <c r="K738" i="4"/>
  <c r="K737" i="4"/>
  <c r="K736" i="4"/>
  <c r="K735" i="4"/>
  <c r="K734" i="4"/>
  <c r="K733" i="4"/>
  <c r="K732" i="4"/>
  <c r="K730" i="4"/>
  <c r="K729" i="4"/>
  <c r="K728" i="4"/>
  <c r="K717" i="4"/>
  <c r="K713" i="4"/>
  <c r="K712" i="4"/>
  <c r="K711" i="4"/>
  <c r="K709" i="4"/>
  <c r="K708" i="4"/>
  <c r="K707" i="4"/>
  <c r="K689" i="4"/>
  <c r="K684" i="4"/>
  <c r="K682" i="4"/>
  <c r="K677" i="4"/>
  <c r="K676" i="4"/>
  <c r="K673" i="4"/>
  <c r="K669" i="4"/>
  <c r="K659" i="4"/>
  <c r="K651" i="4"/>
  <c r="K638" i="4"/>
  <c r="K623" i="4"/>
  <c r="K571" i="4"/>
  <c r="K476" i="4"/>
  <c r="K474" i="4"/>
  <c r="K467" i="4"/>
  <c r="K466" i="4"/>
  <c r="K455" i="4"/>
  <c r="K453" i="4"/>
  <c r="K452" i="4"/>
  <c r="K448" i="4"/>
  <c r="K447" i="4"/>
  <c r="K445" i="4"/>
  <c r="K444" i="4"/>
  <c r="K440" i="4"/>
  <c r="K438" i="4"/>
  <c r="K437" i="4"/>
  <c r="K436" i="4"/>
  <c r="K435" i="4"/>
  <c r="K429" i="4"/>
  <c r="K427" i="4"/>
  <c r="K426" i="4"/>
  <c r="K422" i="4"/>
  <c r="K416" i="4"/>
  <c r="K415" i="4"/>
  <c r="K414" i="4"/>
  <c r="K413" i="4"/>
  <c r="K412" i="4"/>
  <c r="K368" i="4"/>
  <c r="K367" i="4"/>
  <c r="K365" i="4"/>
  <c r="K364" i="4"/>
  <c r="K358" i="4"/>
  <c r="K355" i="4"/>
  <c r="K349" i="4"/>
  <c r="K344" i="4"/>
  <c r="K337" i="4"/>
  <c r="K335" i="4"/>
  <c r="K324" i="4"/>
  <c r="K313" i="4"/>
  <c r="K312" i="4"/>
  <c r="K310" i="4"/>
  <c r="K309" i="4"/>
  <c r="K308" i="4"/>
  <c r="K307" i="4"/>
  <c r="K306" i="4"/>
  <c r="K298" i="4"/>
  <c r="K294" i="4"/>
  <c r="K293" i="4"/>
  <c r="K288" i="4"/>
  <c r="K285" i="4"/>
  <c r="K284" i="4"/>
  <c r="K283" i="4"/>
  <c r="K281" i="4"/>
  <c r="K280" i="4"/>
  <c r="K279" i="4"/>
  <c r="K278" i="4"/>
  <c r="K277" i="4"/>
  <c r="K274" i="4"/>
  <c r="K267" i="4"/>
  <c r="K260" i="4"/>
  <c r="K243" i="4"/>
  <c r="K242" i="4"/>
  <c r="K233" i="4"/>
  <c r="K227" i="4"/>
  <c r="K215" i="4"/>
  <c r="K213" i="4"/>
  <c r="K205" i="4"/>
  <c r="K188" i="4"/>
  <c r="K186" i="4"/>
  <c r="K185" i="4"/>
  <c r="K165" i="4"/>
  <c r="K155" i="4"/>
  <c r="K154" i="4"/>
  <c r="K150" i="4"/>
  <c r="K149" i="4"/>
  <c r="K146" i="4"/>
  <c r="K133" i="4"/>
  <c r="K132" i="4"/>
  <c r="K131" i="4"/>
  <c r="K125" i="4"/>
  <c r="K122" i="4"/>
  <c r="K120" i="4"/>
  <c r="K117" i="4"/>
  <c r="K116" i="4"/>
  <c r="K110" i="4"/>
  <c r="K109" i="4"/>
  <c r="K107" i="4"/>
  <c r="K100" i="4"/>
  <c r="K98" i="4"/>
  <c r="K97" i="4"/>
  <c r="K96" i="4"/>
  <c r="K95" i="4"/>
  <c r="K94" i="4"/>
  <c r="K93" i="4"/>
  <c r="K92" i="4"/>
  <c r="K91" i="4"/>
  <c r="K90" i="4"/>
  <c r="K89" i="4"/>
  <c r="K88" i="4"/>
  <c r="K86" i="4"/>
  <c r="K85" i="4"/>
  <c r="K84" i="4"/>
  <c r="K76" i="4"/>
  <c r="K75" i="4"/>
  <c r="K64" i="4"/>
  <c r="K63" i="4"/>
  <c r="K62" i="4"/>
  <c r="K61" i="4"/>
  <c r="K60" i="4"/>
  <c r="K59" i="4"/>
  <c r="K58" i="4"/>
  <c r="K57" i="4"/>
  <c r="K56" i="4"/>
  <c r="K50" i="4"/>
  <c r="K45" i="4"/>
  <c r="K40" i="4"/>
  <c r="K38" i="4"/>
  <c r="K32" i="4"/>
  <c r="K31" i="4"/>
  <c r="K30" i="4"/>
  <c r="K29" i="4"/>
  <c r="K25" i="4"/>
  <c r="K23" i="4"/>
  <c r="K20" i="4"/>
  <c r="K18" i="4"/>
  <c r="K17" i="4"/>
  <c r="K11" i="4"/>
  <c r="K10" i="4"/>
  <c r="K9" i="4"/>
  <c r="K8" i="4"/>
  <c r="K7" i="4"/>
  <c r="K6" i="4"/>
  <c r="K3" i="4"/>
  <c r="K5" i="4" s="1"/>
  <c r="K845" i="4"/>
  <c r="M220" i="4" l="1"/>
  <c r="K220" i="4"/>
  <c r="M908" i="4"/>
  <c r="K946" i="4"/>
  <c r="K998" i="4"/>
  <c r="K12" i="4"/>
  <c r="K420" i="4"/>
  <c r="K672" i="4"/>
  <c r="K698" i="4"/>
  <c r="K843" i="4"/>
  <c r="K891" i="4"/>
  <c r="K908" i="4"/>
  <c r="K1162" i="4"/>
  <c r="M628" i="4"/>
  <c r="M828" i="4"/>
  <c r="N24" i="4"/>
  <c r="N220" i="4"/>
  <c r="N672" i="4"/>
  <c r="N775" i="4"/>
  <c r="N886" i="4"/>
  <c r="N941" i="4"/>
  <c r="N1081" i="4"/>
  <c r="N1162" i="4"/>
  <c r="N1348" i="4"/>
  <c r="M195" i="4"/>
  <c r="M886" i="4"/>
  <c r="M726" i="4"/>
  <c r="M923" i="4"/>
  <c r="M1260" i="4"/>
  <c r="J220" i="6"/>
  <c r="K24" i="4"/>
  <c r="K134" i="4"/>
  <c r="K195" i="4"/>
  <c r="K628" i="4"/>
  <c r="K726" i="4"/>
  <c r="K775" i="4"/>
  <c r="K787" i="4"/>
  <c r="K797" i="4"/>
  <c r="K828" i="4"/>
  <c r="K886" i="4"/>
  <c r="K918" i="4"/>
  <c r="K941" i="4"/>
  <c r="K993" i="4"/>
  <c r="K1051" i="4"/>
  <c r="K1081" i="4"/>
  <c r="K1260" i="4"/>
  <c r="K1274" i="4"/>
  <c r="K1295" i="4"/>
  <c r="K1348" i="4"/>
  <c r="M918" i="4"/>
  <c r="N134" i="4"/>
  <c r="N195" i="4"/>
  <c r="N420" i="4"/>
  <c r="N628" i="4"/>
  <c r="N698" i="4"/>
  <c r="N726" i="4"/>
  <c r="N787" i="4"/>
  <c r="N828" i="4"/>
  <c r="N843" i="4"/>
  <c r="N1051" i="4"/>
  <c r="N1260" i="4"/>
  <c r="J726" i="6"/>
  <c r="J628" i="6"/>
  <c r="J886" i="6"/>
  <c r="J908" i="6"/>
  <c r="J828" i="6"/>
  <c r="J918" i="6"/>
  <c r="J195" i="6"/>
  <c r="J923" i="6"/>
  <c r="J1260" i="6"/>
  <c r="L157" i="4"/>
  <c r="L195" i="4" s="1"/>
  <c r="M1349" i="4" l="1"/>
  <c r="N1349" i="4"/>
  <c r="J1349" i="6"/>
  <c r="D6" i="7" s="1"/>
  <c r="J886" i="4"/>
  <c r="J1295" i="4" l="1"/>
  <c r="J1274" i="4"/>
  <c r="J1262" i="4"/>
  <c r="J1260" i="4"/>
  <c r="J1162" i="4"/>
  <c r="J1081" i="4"/>
  <c r="J1051" i="4"/>
  <c r="J998" i="4"/>
  <c r="J993" i="4"/>
  <c r="J946" i="4"/>
  <c r="J943" i="4"/>
  <c r="J941" i="4"/>
  <c r="J923" i="4"/>
  <c r="J918" i="4"/>
  <c r="J908" i="4"/>
  <c r="J891" i="4"/>
  <c r="L845" i="4"/>
  <c r="J845" i="4"/>
  <c r="J843" i="4"/>
  <c r="J828" i="4"/>
  <c r="J800" i="4"/>
  <c r="J797" i="4"/>
  <c r="J787" i="4"/>
  <c r="J775" i="4"/>
  <c r="J726" i="4"/>
  <c r="J705" i="4"/>
  <c r="J703" i="4"/>
  <c r="J701" i="4"/>
  <c r="J698" i="4"/>
  <c r="J672" i="4"/>
  <c r="J628" i="4"/>
  <c r="J420" i="4"/>
  <c r="J195" i="4"/>
  <c r="J134" i="4"/>
  <c r="J24" i="4"/>
  <c r="L5" i="4"/>
  <c r="J5" i="4"/>
  <c r="K1349" i="4" l="1"/>
</calcChain>
</file>

<file path=xl/sharedStrings.xml><?xml version="1.0" encoding="utf-8"?>
<sst xmlns="http://schemas.openxmlformats.org/spreadsheetml/2006/main" count="12340" uniqueCount="1947">
  <si>
    <t>Склад</t>
  </si>
  <si>
    <t>Цех</t>
  </si>
  <si>
    <t>Код</t>
  </si>
  <si>
    <t>Наименование</t>
  </si>
  <si>
    <t>Ед. измерения</t>
  </si>
  <si>
    <t>Сальдо на начало периода</t>
  </si>
  <si>
    <t>Оборот за период</t>
  </si>
  <si>
    <t>Дебет</t>
  </si>
  <si>
    <t>Кредит</t>
  </si>
  <si>
    <t>1010202</t>
  </si>
  <si>
    <t>Центральный склад</t>
  </si>
  <si>
    <t>шт</t>
  </si>
  <si>
    <t>360202</t>
  </si>
  <si>
    <t>Газоспасательная служба</t>
  </si>
  <si>
    <t>220201</t>
  </si>
  <si>
    <t>Цех 22</t>
  </si>
  <si>
    <t>510201</t>
  </si>
  <si>
    <t>Служба главного механика (51)</t>
  </si>
  <si>
    <t>кг</t>
  </si>
  <si>
    <t>260202</t>
  </si>
  <si>
    <t>Цех 26</t>
  </si>
  <si>
    <t>260105</t>
  </si>
  <si>
    <t>540201</t>
  </si>
  <si>
    <t>Служба главного энергетика (52,54)</t>
  </si>
  <si>
    <t>520201</t>
  </si>
  <si>
    <t>010201</t>
  </si>
  <si>
    <t>Цех 1</t>
  </si>
  <si>
    <t>270201</t>
  </si>
  <si>
    <t>Цех 27</t>
  </si>
  <si>
    <t>Набивка АПР 12х12мм ГОСТ 5152-77</t>
  </si>
  <si>
    <t>010206</t>
  </si>
  <si>
    <t>Цех 18</t>
  </si>
  <si>
    <t>250103</t>
  </si>
  <si>
    <t>Цех 25</t>
  </si>
  <si>
    <t>260203</t>
  </si>
  <si>
    <t>010202</t>
  </si>
  <si>
    <t>220104</t>
  </si>
  <si>
    <t>250202</t>
  </si>
  <si>
    <t>990204</t>
  </si>
  <si>
    <t>Цех 99</t>
  </si>
  <si>
    <t>м</t>
  </si>
  <si>
    <t>260201</t>
  </si>
  <si>
    <t>Рукав пожарный Ду51мм в комплекте с гайками ГОСТ 51057-97</t>
  </si>
  <si>
    <t>компл</t>
  </si>
  <si>
    <t>270203</t>
  </si>
  <si>
    <t>Сода кальцинированная техническая</t>
  </si>
  <si>
    <t>т</t>
  </si>
  <si>
    <t>260104</t>
  </si>
  <si>
    <t>270102</t>
  </si>
  <si>
    <t>Пробоотборник типа ДЯИ5304.00.00, наружный диаметр 80мм, высота 280мм, объем пробы 1,0л, длина троса</t>
  </si>
  <si>
    <t>1010203</t>
  </si>
  <si>
    <t>1010201</t>
  </si>
  <si>
    <t>Ствол пожарный РС-70</t>
  </si>
  <si>
    <t>Трап для душа полипропиленовый вертикальный Ду100</t>
  </si>
  <si>
    <t>Тройник Т45 110Кх110Кх110К-ПП полипропиленовый</t>
  </si>
  <si>
    <t>530201</t>
  </si>
  <si>
    <t>Служба главного метролога (53)</t>
  </si>
  <si>
    <t>1010204</t>
  </si>
  <si>
    <t>990201</t>
  </si>
  <si>
    <t>Скребок с черенком для уборки снега</t>
  </si>
  <si>
    <t>Дробь 0,5-0,8мм ДЧК ГОСТ 11964-81</t>
  </si>
  <si>
    <t>Амперметр Э 8030</t>
  </si>
  <si>
    <t>640201</t>
  </si>
  <si>
    <t>ЦЗЛ</t>
  </si>
  <si>
    <t>Этилацетат, ХЧ</t>
  </si>
  <si>
    <t>510202</t>
  </si>
  <si>
    <t>Свинец азотнокислый, ЧДА</t>
  </si>
  <si>
    <t>пог. м</t>
  </si>
  <si>
    <t>Угольник латунный ВР 1 1/4"</t>
  </si>
  <si>
    <t>Изолента х/б 2162-78(шт)</t>
  </si>
  <si>
    <t>220202</t>
  </si>
  <si>
    <t>Наконечник кабельный ТМЛ- 240</t>
  </si>
  <si>
    <t>км</t>
  </si>
  <si>
    <t>Шестигранник 14мм</t>
  </si>
  <si>
    <t>Труба 25х2,5 ст.12Х18Н10Т</t>
  </si>
  <si>
    <t>Труба 14х2 ст.20</t>
  </si>
  <si>
    <t>Круг 26мм ст.3</t>
  </si>
  <si>
    <t>Щит переходной ЩП 4-3 АЗЛ</t>
  </si>
  <si>
    <t>Кабель КГВВнг 4х50</t>
  </si>
  <si>
    <t>Замок врезной</t>
  </si>
  <si>
    <t>Электрод ОЗЛ-20 Ду3мм</t>
  </si>
  <si>
    <t>Шайба плоская М20 ГОСТ 11371-70</t>
  </si>
  <si>
    <t>250201</t>
  </si>
  <si>
    <t>Медь сернокислая, ХЧ</t>
  </si>
  <si>
    <t>Труба 83х6 ст.10Х17Н14М3Т</t>
  </si>
  <si>
    <t>010103</t>
  </si>
  <si>
    <t>990203</t>
  </si>
  <si>
    <t>Труба ТЧК-100 L=2100</t>
  </si>
  <si>
    <t>Стержень из Ф-40 Ду40х70мм (ПФЗ)</t>
  </si>
  <si>
    <t>Рукав высокого давления 10мм х 2м, резьба М20х1,5 ГОСТ 6286-73</t>
  </si>
  <si>
    <t>Кабель АКВВГ 5х2,5</t>
  </si>
  <si>
    <t>Кабель КВВГ 19х1,5</t>
  </si>
  <si>
    <t>Лист алюминиевый 2мм</t>
  </si>
  <si>
    <t>Труба 10х1 М2</t>
  </si>
  <si>
    <t>Цилиндр минераловатный Pipewool-100 1000х273х50 ГОСТ 23208-2003</t>
  </si>
  <si>
    <t>м3</t>
  </si>
  <si>
    <t>Муфта разъемная 5/4" В-В</t>
  </si>
  <si>
    <t>Втулка фланцевая ФМ 40-90 ТУ 2248-001-52384398-2003</t>
  </si>
  <si>
    <t>упак</t>
  </si>
  <si>
    <t>Муфта шарнирная для 14нж17ст Ду25</t>
  </si>
  <si>
    <t>Кран шаровый 11с69п Ду200</t>
  </si>
  <si>
    <t>Подшипник 80310</t>
  </si>
  <si>
    <t>Цилиндр минераловатный Pipewool-100 1000х114х50 ГОСТ 23208-2003</t>
  </si>
  <si>
    <t>Проволока 1,4мм ст.Х20Н80</t>
  </si>
  <si>
    <t>Поковка</t>
  </si>
  <si>
    <t>Круг 10мм ст.12Х18Н10Т ГОСТ 2590-88</t>
  </si>
  <si>
    <t>Уголок 90х90 ст.3 ГОСТ 8509-93</t>
  </si>
  <si>
    <t>Труба 35мм М1</t>
  </si>
  <si>
    <t>Проволока вольфрамовая</t>
  </si>
  <si>
    <t>Уголь активный древесный дробленый</t>
  </si>
  <si>
    <t>Полидиэтиленгликольсукцинат, ЧДА ТУ 6-09-2827 для хроматографии</t>
  </si>
  <si>
    <t>Задвижка 30ч6бр Ду100</t>
  </si>
  <si>
    <t>Натрий кремнефтористый технический</t>
  </si>
  <si>
    <t>Трубка хлоркальциевая ТХ-V-2-150 с боковым отводом</t>
  </si>
  <si>
    <t>Маска Маг</t>
  </si>
  <si>
    <t>360203</t>
  </si>
  <si>
    <t>Знак "Проход запрещен" код Р03</t>
  </si>
  <si>
    <t>м2</t>
  </si>
  <si>
    <t>Труба футерованная из Ф-4 в броне со свободным фланцем L=460мм черт.К61.200.00.00</t>
  </si>
  <si>
    <t>Труба из Ф-4 Ду400</t>
  </si>
  <si>
    <t>Шплинт 4х40 ГОСТ 397-70</t>
  </si>
  <si>
    <t>Гвоздь 3,5х90 строительный</t>
  </si>
  <si>
    <t>Труба ТЧК-100 L=1000</t>
  </si>
  <si>
    <t>Стержень из Ф-4 20х400</t>
  </si>
  <si>
    <t>Круг 400мм ст.3</t>
  </si>
  <si>
    <t>Блок питания БППС 4090Ех/М11-44/С/1060/IV/ГП</t>
  </si>
  <si>
    <t>Круг 60мм А5М</t>
  </si>
  <si>
    <t>Спирт этиловый ректификованный</t>
  </si>
  <si>
    <t>л</t>
  </si>
  <si>
    <t>Пластина 2Ф-ТМКЩ-С-28 рулон. ГОСТ 7338-90</t>
  </si>
  <si>
    <t>Болт с гайкой 30х150</t>
  </si>
  <si>
    <t>Набивка АП31 20х20мм</t>
  </si>
  <si>
    <t>Выключатель автоматический ВА 47-29 1Р 1А С 4,5кА ИЭК</t>
  </si>
  <si>
    <t>Пробка с уплатнительным кольцом для бочки п/э V-227 дм.куб</t>
  </si>
  <si>
    <t>Задвижка 30с41нж Ду150</t>
  </si>
  <si>
    <t>Клапан 15с22нж Ду125</t>
  </si>
  <si>
    <t>Крахмал растворимый, Ч ГОСТ 10163-76</t>
  </si>
  <si>
    <t>Круг 28мм ст.12Х18Н10Т ГОСТ 2590-88</t>
  </si>
  <si>
    <t>Труба 16х2 ст.12Х18Н10Т б/ш</t>
  </si>
  <si>
    <t>Труба ВГП 15х2,8</t>
  </si>
  <si>
    <t>Стержень капролон СТО 30х1000 ТУ-6-06-142-90</t>
  </si>
  <si>
    <t>Поглотитель Рихтера скоростной</t>
  </si>
  <si>
    <t>Соль динатриевая хроматроповой кислоты</t>
  </si>
  <si>
    <t>Прокладка А-32-40</t>
  </si>
  <si>
    <t>Вентиль 15с54бк1 Ду25</t>
  </si>
  <si>
    <t>Труба 26 ц/т</t>
  </si>
  <si>
    <t>Шестигранник 10мм</t>
  </si>
  <si>
    <t>Круг 60мм латунный</t>
  </si>
  <si>
    <t>лист</t>
  </si>
  <si>
    <t>Стяжка нейлоновая 200мм (черная)</t>
  </si>
  <si>
    <t>Труба 7х3 (7х3,5) ст.20</t>
  </si>
  <si>
    <t>Задвижка 30с41нж Ду50 с КОФ</t>
  </si>
  <si>
    <t>Труба 76х4 ст.20</t>
  </si>
  <si>
    <t>Кабель КВВГЭнг 27х1</t>
  </si>
  <si>
    <t>Знак "Работать в защитной каске"</t>
  </si>
  <si>
    <t>Знак "Пожарный кран" F02</t>
  </si>
  <si>
    <t>Знак "Кнопка-включатель установок пожаротушения"</t>
  </si>
  <si>
    <t>Пояс ПМ-Н с лентой</t>
  </si>
  <si>
    <t>Знак "Осторожно! Высокое давление"</t>
  </si>
  <si>
    <t>Камера резиновая для отбора газовых проб Orsat арт. 440 0001 (9115510)</t>
  </si>
  <si>
    <t>Противогаз шланговый ПШ-2</t>
  </si>
  <si>
    <t>Мешок п/эт 350х500х0,1</t>
  </si>
  <si>
    <t>Флакон стеклянный 330мл</t>
  </si>
  <si>
    <t>Журнал, пр-во 3</t>
  </si>
  <si>
    <t>Знак "Взрывоопасно"</t>
  </si>
  <si>
    <t>Покрытие огнезащитное КЕДР-МЕТ-К</t>
  </si>
  <si>
    <t>г</t>
  </si>
  <si>
    <t>Изолятор ИП-10/630 -7,5 УХЛТ 2</t>
  </si>
  <si>
    <t>Болт с гайкой 16х75</t>
  </si>
  <si>
    <t>Трансформатор тока ТТИ  0,66 150/5, точ.0,5S</t>
  </si>
  <si>
    <t>Трубка ТЛВ Ду8мм</t>
  </si>
  <si>
    <t>Кабель КВВГ 4х1,0</t>
  </si>
  <si>
    <t>Сумка для противогаза х/б</t>
  </si>
  <si>
    <t>Переключатель OMSO32PB 4-х позиционный (0-1-2-3) двухуровневый 10А</t>
  </si>
  <si>
    <t>Кабель КВВГЭнг 7х1,5</t>
  </si>
  <si>
    <t>Шестигранник 36мм ст.35</t>
  </si>
  <si>
    <t>Трубка соединительная к БКФ</t>
  </si>
  <si>
    <t>Скотч малярный 50мм</t>
  </si>
  <si>
    <t>Электрод WL-20 1,6/175мм</t>
  </si>
  <si>
    <t>Электрод Т-590 Ду5мм</t>
  </si>
  <si>
    <t>Электрод LINCILN CONARC 52 3,2мм</t>
  </si>
  <si>
    <t>Проволока нержавеющая Ду2,0мм</t>
  </si>
  <si>
    <t>Лист 100мм ст.3 ГОСТ 1577-94</t>
  </si>
  <si>
    <t>Проволока сварочная ОК Autrod 316LSi Ду1,2мм (на катушке массой 15 кг)</t>
  </si>
  <si>
    <t>Проволока ВТ1-0 Ду3,0мм</t>
  </si>
  <si>
    <t>Труба из Ф-4 Ду100</t>
  </si>
  <si>
    <t>Шестигранник 41мм ст.3 ГОСТ 8560-78</t>
  </si>
  <si>
    <t>Круг 8мм ЛС59-1</t>
  </si>
  <si>
    <t>Уголок 100х100х10 ст.3 ГОСТ 8509-93</t>
  </si>
  <si>
    <t>Проволока сварочная ОК Autrod 1070 Ду1,0мм (на катушке массой 7кг)</t>
  </si>
  <si>
    <t>Полулинза</t>
  </si>
  <si>
    <t>Стержень из Ф-4 80х400</t>
  </si>
  <si>
    <t>Клапан 15с18п Ду100</t>
  </si>
  <si>
    <t>Шланг кислородный 9мм</t>
  </si>
  <si>
    <t>Электрод УОНИ 13/55 Ду4мм</t>
  </si>
  <si>
    <t>Труба ВГП Ду20 ст.20</t>
  </si>
  <si>
    <t>Фонарь аккумуляторный</t>
  </si>
  <si>
    <t>Подшипник 160204</t>
  </si>
  <si>
    <t>Трап из Ф-40 Ду100, воронка из Ф-40 Ду50 (ц.26)</t>
  </si>
  <si>
    <t>Воронка водосточная чугунная 0</t>
  </si>
  <si>
    <t>Муфта шарнирная для 14нж17ст Ду50</t>
  </si>
  <si>
    <t>Подшипник 7508</t>
  </si>
  <si>
    <t>Лист 4мм рифленый ст.3ПС</t>
  </si>
  <si>
    <t>Чугун передельный в чушках</t>
  </si>
  <si>
    <t>Арматура 25мм А3</t>
  </si>
  <si>
    <t>Лист 6мм ст.3</t>
  </si>
  <si>
    <t>Гайка М20 оцинкованная свободная</t>
  </si>
  <si>
    <t>Шестигранник 17мм ст.12Х18Н10Т</t>
  </si>
  <si>
    <t>Электрод Комсомолец-100 Ду3мм</t>
  </si>
  <si>
    <t>Гвоздь 3х80 проволочный</t>
  </si>
  <si>
    <t>Лента алюминиевая самоклеящаяся</t>
  </si>
  <si>
    <t>Бочка 216,5л</t>
  </si>
  <si>
    <t>Реохорд для ДИСК-250</t>
  </si>
  <si>
    <t>Бронза в чушках</t>
  </si>
  <si>
    <t>Болт М12х50 ст.12Х18Н10Т</t>
  </si>
  <si>
    <t>Днище ст.12Х18Н10Т</t>
  </si>
  <si>
    <t>Труба 530х12 ст.10Г2</t>
  </si>
  <si>
    <t>Кабель КВВГЭнг 37х1,5</t>
  </si>
  <si>
    <t>Изолятор из фторопласта-4 (чертеж К-10653.00.14)</t>
  </si>
  <si>
    <t>Лист 4мм свинцовый</t>
  </si>
  <si>
    <t>Кольцо стеновое КС 20.9</t>
  </si>
  <si>
    <t>Кабель ВВГнг-LS 1х50 Б</t>
  </si>
  <si>
    <t>Отвод 90 159х6 ст.20 ГОСТ 17375-2001</t>
  </si>
  <si>
    <t>Шпат плавиковый ФГМ-75</t>
  </si>
  <si>
    <t>Гайка свободная 16мм ст.20Х13</t>
  </si>
  <si>
    <t>Гайка свободная М6 ГОСТ 5915-70</t>
  </si>
  <si>
    <t>Труба 12х1 М2</t>
  </si>
  <si>
    <t>Смесь резиновая каландрованная сырая 829 ТУ 2512-046-00152081-2003</t>
  </si>
  <si>
    <t>Реле тепловое РТИ-2355 (28-36А)</t>
  </si>
  <si>
    <t>Краска огнезащитная ВД-АК-502-ОВ</t>
  </si>
  <si>
    <t>Калий едкий (гидроокись) чда</t>
  </si>
  <si>
    <t>Электрощетка ЭГ-14 15х30х50</t>
  </si>
  <si>
    <t>Гвоздь 4х70 строительный</t>
  </si>
  <si>
    <t>Болт с гайкой 6х25 ГОСТ 7798-70</t>
  </si>
  <si>
    <t>Кран 11б27п Ду15</t>
  </si>
  <si>
    <t>Труба ВГП Ду25</t>
  </si>
  <si>
    <t>Мат прошивной базальтовый МПБ-30 1000х500х60</t>
  </si>
  <si>
    <t>Стеклопластик РСТ-430 Л</t>
  </si>
  <si>
    <t>ФУМ Ф-4Д 14х14</t>
  </si>
  <si>
    <t>Кожух КЗХ Ру=2,5МПа Ду50 ТУ 2290-002-61178249-210</t>
  </si>
  <si>
    <t>Набивка АП 6х6мм</t>
  </si>
  <si>
    <t>Душ аварийный стационарный для тела (с фонтаном для глаз и раковиной) в промышленном исполнении</t>
  </si>
  <si>
    <t>1010214</t>
  </si>
  <si>
    <t>Стружка стальная</t>
  </si>
  <si>
    <t>Лист 10мм М1 медный</t>
  </si>
  <si>
    <t>Лист 10мм Л63 латунный</t>
  </si>
  <si>
    <t>Натрий триполифосфат</t>
  </si>
  <si>
    <t>Контактор вакуумный ВК49 63А 220В (380В) CKJ5</t>
  </si>
  <si>
    <t>Колесо рабочее из фторопласта-40 (ПФЗ)</t>
  </si>
  <si>
    <t>Клапан 17с7нж Ду50</t>
  </si>
  <si>
    <t>Заготовка (труба) Ду480 L=150мм СЧ-18-36 (чистый размер Ду450/358 L101)</t>
  </si>
  <si>
    <t>Прокладка из паронита б=3мм Ду50мм ГОСТ 15180-86</t>
  </si>
  <si>
    <t>1020408</t>
  </si>
  <si>
    <t>Рукав 50х64-1 ГОСТ 10362-76</t>
  </si>
  <si>
    <t>Шестигранник 27мм</t>
  </si>
  <si>
    <t>Труба 45х3 ст.12Х18Н10Т б/ш</t>
  </si>
  <si>
    <t>Порошок кислотоупорный ТУ УССР 220-79</t>
  </si>
  <si>
    <t>Прокладка из паронита б=3мм Ду до 80мм</t>
  </si>
  <si>
    <t>Труба 10х2,2 ст.12Х18Н10Т</t>
  </si>
  <si>
    <t>Отходы Ф-4Д (включают отходы из Ф-4Д, Ф-4ДМ)</t>
  </si>
  <si>
    <t>Кабель АВВГ 4х120</t>
  </si>
  <si>
    <t>Лист 3мм АД</t>
  </si>
  <si>
    <t>Шестигранник 6мм</t>
  </si>
  <si>
    <t>Круг алюминиевый 25мм</t>
  </si>
  <si>
    <t>Зажим наборный ЗНИ-4мм</t>
  </si>
  <si>
    <t>Труба ВГП 15х2,8 оцинкованная</t>
  </si>
  <si>
    <t>Муфта соединительная "Контакт" СТ-4-25/50</t>
  </si>
  <si>
    <t>Манжета армированная 55х75 ГОСТ 8752-79</t>
  </si>
  <si>
    <t>Прокладка ПОН А-25-10/40 ГОСТ 15180-86</t>
  </si>
  <si>
    <t>Набивка АПР 20х20мм</t>
  </si>
  <si>
    <t>Труба 32х2,5 ст.12Х18Н10Т</t>
  </si>
  <si>
    <t>Шпилька М24х300 DIN976 ГОСТ 9066-75</t>
  </si>
  <si>
    <t>Вибродвигатель MVE400/15</t>
  </si>
  <si>
    <t>Кабель ВВГнг 1х4 Г</t>
  </si>
  <si>
    <t>Скипидар живичный, сорт 2</t>
  </si>
  <si>
    <t>Тригонокс Б</t>
  </si>
  <si>
    <t>Лист 20мм ст.ХН78Т</t>
  </si>
  <si>
    <t>Электрод ЦЛ-11 Ду2мм</t>
  </si>
  <si>
    <t>Болт с гайкой 10х40</t>
  </si>
  <si>
    <t>Болт с гайкой 8х50 ГОСТ 7798-70</t>
  </si>
  <si>
    <t>Лист 4мм Л63 латунный х/к</t>
  </si>
  <si>
    <t>Выключатель автоматический АЕ2046-100-40А</t>
  </si>
  <si>
    <t>Электрощетка ЭГ-14 20х32х50 К1-3, ПЩ-6-125-6П, НК-1</t>
  </si>
  <si>
    <t>Мембрана предохранительная МР Ду500, Рсраб=3,0…6,0 кгс/см2,  t=+ 20°С, АД1м</t>
  </si>
  <si>
    <t>Поковка 350мм ст.45</t>
  </si>
  <si>
    <t>Круг 40мм ст.3</t>
  </si>
  <si>
    <t>Уголок 110х70 ст.3</t>
  </si>
  <si>
    <t>Хлорид меди (l), Ч</t>
  </si>
  <si>
    <t>Выключатель автоматический АП 50Б-3МТ 2,5А</t>
  </si>
  <si>
    <t>ТЭН 170А 13/3,15 Т 220 R30</t>
  </si>
  <si>
    <t>Наконечник медно-алюминиевый ТАМ-35</t>
  </si>
  <si>
    <t>Утеплитель Пенофол 2000 тип А-10</t>
  </si>
  <si>
    <t>Нить "КОРД"</t>
  </si>
  <si>
    <t>Вибратор электрический ИВ-01-50 0,42кВт</t>
  </si>
  <si>
    <t>Труба 22х3 ст.12Х18Н10Т ГОСТ 9941-81</t>
  </si>
  <si>
    <t>Труба 219х18 ст.12Х18Н10Т</t>
  </si>
  <si>
    <t>Колпак для баллона резьбовой ст.3</t>
  </si>
  <si>
    <t>Пневмокабель ТПО-7/8х1</t>
  </si>
  <si>
    <t>Кожух защитный Ду50 исп.1</t>
  </si>
  <si>
    <t>Лист 2мм ВТ1-0</t>
  </si>
  <si>
    <t>Круг 10мм ЛС59-1</t>
  </si>
  <si>
    <t>Хомут 100мм металлический с дюбелем и резинкой</t>
  </si>
  <si>
    <t>Калий марганцевокислый</t>
  </si>
  <si>
    <t>Шланг ПВХ напорный армированный тип МТ-16/23</t>
  </si>
  <si>
    <t>Кран 11б27п Ду40</t>
  </si>
  <si>
    <t>Кран 11б6бк Ду20</t>
  </si>
  <si>
    <t>Зажим наборный ЗНИ-4мм.кв синий ИЭК</t>
  </si>
  <si>
    <t>Ствол пожарный РС-50 (пластик)</t>
  </si>
  <si>
    <t>Задвижка 30с41нж Ду50 Ру25 с КОФ</t>
  </si>
  <si>
    <t>Лоток перфированный прямой ЛМ ЛМГ 100х65</t>
  </si>
  <si>
    <t>Отвод 89х3,5 ст.10-20</t>
  </si>
  <si>
    <t>Магний углекислый основной водный</t>
  </si>
  <si>
    <t>Кальций хлористый технический кальцинированный</t>
  </si>
  <si>
    <t>Ксиленоловый оранжевый</t>
  </si>
  <si>
    <t>Грунтовка глубокого проникновения акриловая бесцветная</t>
  </si>
  <si>
    <t>Углерод четыреххлористый технический</t>
  </si>
  <si>
    <t>Шнур асбестовый ШАОН 20мм ГОСТ 1779-72</t>
  </si>
  <si>
    <t>Клапан 15с51п3 Ду25</t>
  </si>
  <si>
    <t>Клапан СППК4 50-16 17с7нж пр.10</t>
  </si>
  <si>
    <t>Орган тяговый к конвейеру КПС-650</t>
  </si>
  <si>
    <t>Гравий керамзитовый 500, фр.10-20мм, 0</t>
  </si>
  <si>
    <t>Клапан РУСТ 310-1 У Ду50 Ру25 НЗ</t>
  </si>
  <si>
    <t>Кран пожарный 1б1р Ду50</t>
  </si>
  <si>
    <t>Клапан 19ч21бр Ду100</t>
  </si>
  <si>
    <t>Болт 20х30 оц. ГОСТ 7798-70, 7805</t>
  </si>
  <si>
    <t>Трансформатор тока Т-0,66 300/5, с шиной класс точности 0,5S</t>
  </si>
  <si>
    <t>Набивка Графлекс Н 3000 8х8</t>
  </si>
  <si>
    <t>Цилиндр ISOTEC KK-ALC длина 1м,Двн=35мм толщ.стенки 30мм ТУ 5762-004-11692449-2012</t>
  </si>
  <si>
    <t>Плата PRI NTDK50</t>
  </si>
  <si>
    <t>Труба 273х6 эл.св. ст. 3 ГОСТ 10704-76</t>
  </si>
  <si>
    <t>Цилиндр ISOTEC KK-ALC длина 1м,Двн=60мм толщ.стенки 50мм ТУ 5762-004-11692449-2012</t>
  </si>
  <si>
    <t>Кольцо 1-50-10 ст.12Х18Н10Т ГОСТ 12822-80</t>
  </si>
  <si>
    <t>Мачта 10м в комплекте с растяжками (трос), крепежом, опорной пятой</t>
  </si>
  <si>
    <t>Средство для удаления влаги и предотвращения коррозии Гидрофоб (480мл)</t>
  </si>
  <si>
    <t>Микросхема ЦАП 16-бит AD420AR-32</t>
  </si>
  <si>
    <t>Пленка ацетат-целлюлозная Tacphan R862SM толщ. 0,04мм</t>
  </si>
  <si>
    <t>Провод ПЭТВ-2 0,6</t>
  </si>
  <si>
    <t>Кабель КВВГэнг  4×1,5</t>
  </si>
  <si>
    <t>Фланец 1-80-6 ст.20 плоский приварной</t>
  </si>
  <si>
    <t>Камень горелочный к горелке ГНП-1АП</t>
  </si>
  <si>
    <t>Стержень из Ф-4 25х400</t>
  </si>
  <si>
    <t>Твист-лента 4мм (600м)</t>
  </si>
  <si>
    <t>рул</t>
  </si>
  <si>
    <t>Заготовка (труба) Ду180 L=450мм СЧ-18-36 (чистый размер Ду155/114 L385)</t>
  </si>
  <si>
    <t>Заготовка (труба) Ду300 L=100мм СЧ-21-40 (чистый размер Ду270/224 L62)</t>
  </si>
  <si>
    <t>Датчик БВК-261-24</t>
  </si>
  <si>
    <t>Полотно иглопробивное фильтровальное Озон 380г/м2</t>
  </si>
  <si>
    <t>Т002 251000</t>
  </si>
  <si>
    <t>ФТОРОПЛАСТ-4 FCM-20 (Fluoroplast-4 FCM-20)</t>
  </si>
  <si>
    <t>Труба 45х5 ст.09Г2С б/ш г/д ГОСТ 8732-78 ГОСТ 8731-74</t>
  </si>
  <si>
    <t>Задвижка 30ч6бр Ду80 с КОФ</t>
  </si>
  <si>
    <t>Фитинг-сгон 1" ст.20</t>
  </si>
  <si>
    <t>Вентиль 15с64нж Ду40</t>
  </si>
  <si>
    <t>Мотор-редуктор червячный одноступенчатый 9МЧ-75-70-56-м1-2-380-у3</t>
  </si>
  <si>
    <t>Фильтр сетчатый чугунный фланцевый со сливным краном Y–333P Ду40 Ру1,6 МПа</t>
  </si>
  <si>
    <t>Болт с гайкой М8х20 ст.12Х18Н10Т</t>
  </si>
  <si>
    <t>Элемент питания LR03</t>
  </si>
  <si>
    <t>Преобразователь давления Элемер-100/1331М/11/МП1/t10/025/-3,15…3,15кПа/42/PGK/ГП</t>
  </si>
  <si>
    <t>Модуль релейный PLC-RSP-24DC/21</t>
  </si>
  <si>
    <t>Электродвигатель асинхронный АИР-112М2 У3 7,5/3000 IM1081</t>
  </si>
  <si>
    <t>Электрощетка ЭГ-14 12,5х25х40</t>
  </si>
  <si>
    <t>Гайка М16 ГОСТ 5915-70</t>
  </si>
  <si>
    <t>Фильтр сетчатый чугунный фланцевый со сливным краном Y–333P Ду80 Ру1,6 МПа</t>
  </si>
  <si>
    <t>Болт М16х70.56 cт.35 ГОСТ 7798-70</t>
  </si>
  <si>
    <t>Блок контроллера БК-500К</t>
  </si>
  <si>
    <t>Знак "Огнетушитель" код F04</t>
  </si>
  <si>
    <t>Знак "Работать в защитных перчатках"</t>
  </si>
  <si>
    <t>Уголок картонный упаковочный 1410мм</t>
  </si>
  <si>
    <t>Этикетка пр-во 1</t>
  </si>
  <si>
    <t>Склянка Дрекселя 500мл 29/32</t>
  </si>
  <si>
    <t>Воронка стеклянная Ду36-50</t>
  </si>
  <si>
    <t>Кольцо резиновое к муфте МУВП К-1 19х10х2,5 ТУ 2500-37600152106-94</t>
  </si>
  <si>
    <t>Опора ОПБ2-159 ст.09Г2С</t>
  </si>
  <si>
    <t>Цилиндр минераловатный Pipewool-100 1000х219х50 ГОСТ 23208-2003</t>
  </si>
  <si>
    <t>Элемент питания 6LR61</t>
  </si>
  <si>
    <t>Кабель управления КУПР 7х1</t>
  </si>
  <si>
    <t>Плита горелочная для ГНП-1АП 240х240мм</t>
  </si>
  <si>
    <t>Корпус модульный пластиковый КМПн 2/13 IP55</t>
  </si>
  <si>
    <t>Подшипник 7520А (32220)</t>
  </si>
  <si>
    <t>Лента для клипсатора 0,6мм х600м</t>
  </si>
  <si>
    <t>Барий хлористый, ЧДА ГОСТ 4108-72</t>
  </si>
  <si>
    <t>тыс. шт</t>
  </si>
  <si>
    <t>Рукав напорный ПАР-1(Х)-3-25-40 ГОСТ 18698-79 (м)</t>
  </si>
  <si>
    <t>Источник питания QUINT-PS/1АС/24DC/20</t>
  </si>
  <si>
    <t>Болт откидной М-12 (исполнение 2В) ГОСТ 3033-79</t>
  </si>
  <si>
    <t>Муфта соединительная "Контакт" СТБ-4-150/240 с болтовыми соединениями до 1кВ</t>
  </si>
  <si>
    <t>Смесь каландрованная сырая ГХ-52</t>
  </si>
  <si>
    <t>Считыватель бесконтактный PERCo-IR03 с интерфейсом RS-485</t>
  </si>
  <si>
    <t>Круг 12мм ст.12Х18Н10Т</t>
  </si>
  <si>
    <t>Резина сырая 9024</t>
  </si>
  <si>
    <t>Блок контроллера БК-500М</t>
  </si>
  <si>
    <t>Подшипник 1-80200 (6200)</t>
  </si>
  <si>
    <t>Трубка хлоркальциевая ТХ-V-2-60 с боковым отводом</t>
  </si>
  <si>
    <t>Труба 25х2,5 ст.10Х17Н13М2Т</t>
  </si>
  <si>
    <t>Сальник MG 25 Ду13-18мм, черный, арт.YSA10-18-25-68-K02</t>
  </si>
  <si>
    <t>Изолятор ИП-10/1000-7,5 УХЛТ 2</t>
  </si>
  <si>
    <t>Заготовка (труба) Ду155 L=400мм СЧ-15-32 (чистый размер Ду155/104 L385)</t>
  </si>
  <si>
    <t>Пластина ТМКЩ-С 1мм</t>
  </si>
  <si>
    <t>Прокладка А-50-16Ф 106х57х2</t>
  </si>
  <si>
    <t>Блок системный Intel Core i3-3210 в комплекте</t>
  </si>
  <si>
    <t>Устройство многофункциональное HP LaserJet Pro М225rdn</t>
  </si>
  <si>
    <t>Реле максимального тока РЭО-401 6ТД 100А: 237.004-4</t>
  </si>
  <si>
    <t>Кирпич кислотоупорный класс А ГОСТ 474-90 (прямой)</t>
  </si>
  <si>
    <t>Клапан 19ч21бр Ду200 обратный</t>
  </si>
  <si>
    <t>Кнопка ABLFP-22</t>
  </si>
  <si>
    <t>Манжета армированная 2.2-100х125-1,0</t>
  </si>
  <si>
    <t>Калий надсернокислый</t>
  </si>
  <si>
    <t>Полиметилметакрилат 2-12мм</t>
  </si>
  <si>
    <t>Счетчик СЭТ-4ТМ-0,3М</t>
  </si>
  <si>
    <t>Арматура 16мм А1 ст.3</t>
  </si>
  <si>
    <t>Круг 30мм ст.ХН78Т</t>
  </si>
  <si>
    <t>Крестик для кафеля 2,5мм 100шт</t>
  </si>
  <si>
    <t>Труба 55х4 А5М</t>
  </si>
  <si>
    <t>Пруток 40мм БрАЖ9-4</t>
  </si>
  <si>
    <t>Графит Timrex KS44 Graphite (импорт)</t>
  </si>
  <si>
    <t>Трансформатор тока ТОЛ-10-I (50/5)</t>
  </si>
  <si>
    <t>Муфта соединительная "Контакт" СТБ-4-70/120 с болтовыми соединениями до 1кВ</t>
  </si>
  <si>
    <t>Канат 2,2мм оцинкованный ГОСТ 2172-80</t>
  </si>
  <si>
    <t>Пест фарфоровый №3 (диаметр рабочей части 43 мм)</t>
  </si>
  <si>
    <t>Балка 60 ст.3</t>
  </si>
  <si>
    <t>Круг 380мм ст.12Х18Н10Т</t>
  </si>
  <si>
    <t>Знак "Осторожно! Газ" W36</t>
  </si>
  <si>
    <t>Знак "Пункт обработки глаз" Код ЕС04</t>
  </si>
  <si>
    <t>Глицерин</t>
  </si>
  <si>
    <t>Стандарт-титр Йод 0,1Н</t>
  </si>
  <si>
    <t>Люк канализационный чугунный тип Т</t>
  </si>
  <si>
    <t>Клапан СППК4Р 50-16 пр.13</t>
  </si>
  <si>
    <t>Воронка делительная цилиндрическая со шлифом ВД-2-250-19/26</t>
  </si>
  <si>
    <t>Труба 150мм чугун</t>
  </si>
  <si>
    <t>Знак "Направление к эвакуационному выходу-направо"</t>
  </si>
  <si>
    <t>Шестигранник 30мм</t>
  </si>
  <si>
    <t>Шприц медицинский со стеклянным поршнем 1мл</t>
  </si>
  <si>
    <t>Прокладка ПОН А-80-16 ф141х87 ГОСТ 15180-86</t>
  </si>
  <si>
    <t>Муфта соединительная "Контакт" КВТп-4-25/50 с болтовыми наконечниками до 10кВ</t>
  </si>
  <si>
    <t>Муфта соединительная "Контакт" КВТп-4-70/120 с болтовыми наконечниками до 10кВ</t>
  </si>
  <si>
    <t>Отвод 90 57х4 ст.20</t>
  </si>
  <si>
    <t>Болт с гайкой 18х70</t>
  </si>
  <si>
    <t>Концентрат плавиковошпатовый ФФ95</t>
  </si>
  <si>
    <t>Хлороформ</t>
  </si>
  <si>
    <t>Заготовка (труба) Ду110 L=25мм СЧ-21-40 (чистый размер Ду106/86 L22)</t>
  </si>
  <si>
    <t>Электродвигатель АИР-100L4 4/1500 IM2081</t>
  </si>
  <si>
    <t>Декстрин кукурузный кислотный</t>
  </si>
  <si>
    <t>Уголь активный АГ-3</t>
  </si>
  <si>
    <t>Пленка воздушно-пузырчатая ТУ 2245-006-1</t>
  </si>
  <si>
    <t>Подшипник 326</t>
  </si>
  <si>
    <t>Задвижка 30ч6бр Ду300 Ру10 б/у</t>
  </si>
  <si>
    <t>Фильтр сетчатый чугунный фланцевый со сливным краном Y–333P Ду50 Ру1,6 МПа</t>
  </si>
  <si>
    <t>Шарик омедненный Crosman (6000 шт), калибр 4,5мм (пласт. бутыль)</t>
  </si>
  <si>
    <t>Вкладыш Н265</t>
  </si>
  <si>
    <t>Ткань фильтровальная Бельтинг арт.2030 шир.110см</t>
  </si>
  <si>
    <t>Гидрант пожарный ПГ-3000, h2,0м</t>
  </si>
  <si>
    <t>Задвижка 30ч6бр Ду100 Ру10 с КОФ</t>
  </si>
  <si>
    <t>Элемент питания LR6  (АА) 1,5 В</t>
  </si>
  <si>
    <t>Хомут червячный 150-180мм</t>
  </si>
  <si>
    <t>Втулка из Ф-4 90х40х50</t>
  </si>
  <si>
    <t>Уголь активный рекуперационный АРВ</t>
  </si>
  <si>
    <t>Уголок картонный упаковочный 1270мм</t>
  </si>
  <si>
    <t>Йод технический</t>
  </si>
  <si>
    <t>Задвижка 30с41нж Ду100 Ру16 с КОФ</t>
  </si>
  <si>
    <t>Втулка из Ф-4 140х80х100</t>
  </si>
  <si>
    <t>Втулка из Ф-4 150х80х100</t>
  </si>
  <si>
    <t>Контейнер КС GCube ТУ 3177-003-74578453-2014</t>
  </si>
  <si>
    <t>Рукав пожарный Ду77мм с полугайкой ГОСТ Р51049-2008</t>
  </si>
  <si>
    <t>Канат 8,1мм стальной ГОСТ 3070-88</t>
  </si>
  <si>
    <t>Электродвигатель АИР-100L4 4/1500 IM3081</t>
  </si>
  <si>
    <t>Огнетушитель ОП-4(3)</t>
  </si>
  <si>
    <t>Светильник РКУ-10-250-022</t>
  </si>
  <si>
    <t>Плита перекрытия камеры ПО-4 Размеры 2300*1500*200</t>
  </si>
  <si>
    <t>Заготовка (труба) Ду175 L=140мм СЧ-32 (чистый размер Ду175/137 L135)</t>
  </si>
  <si>
    <t>Круг 29мм латунный</t>
  </si>
  <si>
    <t>Цеолит синтетический гранулироввнный NаX ТУ 38.10281-88</t>
  </si>
  <si>
    <t>Шпилька М20х280 Ст.35 ГОСТ 22043-76</t>
  </si>
  <si>
    <t>Фильтр для противогаза марки ВК</t>
  </si>
  <si>
    <t>Труба 133х6 ст.12Х18Н10Т</t>
  </si>
  <si>
    <t>Лист 4мм ст.12Х18Н10Т</t>
  </si>
  <si>
    <t>Аэролоток в сборе ст.09Г2С</t>
  </si>
  <si>
    <t>Тройник 45 100х100 косой чугунный</t>
  </si>
  <si>
    <t>Отвод 150 Ду100 чугунный</t>
  </si>
  <si>
    <t>Электродвигатель асинхронный АИР-132М2</t>
  </si>
  <si>
    <t>Электромагнит МИС-5100М 380В</t>
  </si>
  <si>
    <t>Гайка М18.5  ГОСТ 5915-70</t>
  </si>
  <si>
    <t>Гидрант пожарный ПГ-3000, h1,5м</t>
  </si>
  <si>
    <t>Пояс предохранительный (тип Аа-цепь)</t>
  </si>
  <si>
    <t>Блок дверной 90х210 цвет орех</t>
  </si>
  <si>
    <t>Полотно холстопрошивное</t>
  </si>
  <si>
    <t>Парафин нефтяной твердый</t>
  </si>
  <si>
    <t>Фильтр обеззоленный белая лента 11см</t>
  </si>
  <si>
    <t>Труба 16х1,5 М2</t>
  </si>
  <si>
    <t>Термопреобразователь ТСМ-0193-01-100М-2000</t>
  </si>
  <si>
    <t>Знак "Работать в защитной обуви"</t>
  </si>
  <si>
    <t>Стеклонаполнитель порошковый</t>
  </si>
  <si>
    <t>Знак "Яд" (класс 6.0, подкласс 6.1)</t>
  </si>
  <si>
    <t>Знак манипуляционный "Герметичная упаковка"</t>
  </si>
  <si>
    <t>Полотно холстопрошивное х/б</t>
  </si>
  <si>
    <t>Лист 2мм ст.12Х18Н10Т</t>
  </si>
  <si>
    <t>Канат 8,3мм стальной ГОСТ 3070-88</t>
  </si>
  <si>
    <t>Трубка индикаторная ТИ-1 0-30 (50)мг/м.куб ГОСТ 121.005</t>
  </si>
  <si>
    <t>Знак "POISON" (класс 6.0, подкл 6.1)</t>
  </si>
  <si>
    <t>Аммоний фосфорнокислый однозамещенный</t>
  </si>
  <si>
    <t>Шайба плоская М6 ГОСТ 11371-70</t>
  </si>
  <si>
    <t>Швеллер 24 Ст3сп ГОСТ 8240-97</t>
  </si>
  <si>
    <t>Круг 8мм ст.3 ГОСТ 2590-88</t>
  </si>
  <si>
    <t>Проволока 2мм ст.Х20Н80</t>
  </si>
  <si>
    <t>Крахмал картофельный растворимый</t>
  </si>
  <si>
    <t>Знак "CORROSIV" (класс 8.0, подкл 8.1)</t>
  </si>
  <si>
    <t>Знак "Едкое коррозионное" (кл 8.0)</t>
  </si>
  <si>
    <t>Труба 21 ц/т</t>
  </si>
  <si>
    <t>Гвоздь 4х120 проволочный</t>
  </si>
  <si>
    <t>Труба ВГП 40х3,5 ст.2</t>
  </si>
  <si>
    <t>Круг 22мм ст.3</t>
  </si>
  <si>
    <t>Шестигранник 17мм</t>
  </si>
  <si>
    <t>Шестигранник 22мм</t>
  </si>
  <si>
    <t>Гвоздь-дюбель 4,5х50</t>
  </si>
  <si>
    <t>Знак манипуляционный "Беречь от влаги"</t>
  </si>
  <si>
    <t>Клапан отсечной КО 16 1-25 2-В.МЭ-0110 НЗ Ду25 Ру16 корпус 12Х18Н9ТЛ с КОФ</t>
  </si>
  <si>
    <t>Футорка-переход 5/4"-2" В-Н</t>
  </si>
  <si>
    <t>Уайт-спирит</t>
  </si>
  <si>
    <t>Литература техническая</t>
  </si>
  <si>
    <t>Заглушка 100мм чугун ГОСТ 6942-98</t>
  </si>
  <si>
    <t>Труба 324х9,5 ст.10-20 обсадная</t>
  </si>
  <si>
    <t>Муфта соединительная "Контакт" КВНТп-4-70/120 с болтовыми наконечниками до 1кВ</t>
  </si>
  <si>
    <t>Поликарбонат сотовый Matador 6000х2100х3,3 прозрачный</t>
  </si>
  <si>
    <t>Выключатель автоматический А3796Н У3 400А</t>
  </si>
  <si>
    <t>Пруток Л-63 12мм латунный</t>
  </si>
  <si>
    <t>Фиксатор-пломба для бочки п/эт V 227 дм.куб</t>
  </si>
  <si>
    <t>Круг 16мм ст.12Х18Н10Т</t>
  </si>
  <si>
    <t>Гвоздь 2х40 тарный круглый</t>
  </si>
  <si>
    <t>Порошок графитовый ОСЧ-8-4</t>
  </si>
  <si>
    <t>Аллил хлористый для хроматографии</t>
  </si>
  <si>
    <t>Болт с гайкой 14х50</t>
  </si>
  <si>
    <t>220203</t>
  </si>
  <si>
    <t>Трансформатор тока ТОП-0,66 150/5 УЗ</t>
  </si>
  <si>
    <t>Мотор-редуктор МПО-2М-15-ВК-32.1-7.5/45</t>
  </si>
  <si>
    <t>Лист 30мм ст.3</t>
  </si>
  <si>
    <t>Скоба ЦГ-650</t>
  </si>
  <si>
    <t>Контроллер универсальный замка/турникета PERCO-CT/L04</t>
  </si>
  <si>
    <t>Петля ПН-85 правая, левая, оксид</t>
  </si>
  <si>
    <t>Стабилитрон Д817Г</t>
  </si>
  <si>
    <t>Манжета армированная 1-105х130-1 ГОСТ 8752-79</t>
  </si>
  <si>
    <t>Лампа галогенная MR-16 50W 220V</t>
  </si>
  <si>
    <t>Стержень из Ф-4 20х390</t>
  </si>
  <si>
    <t>Ареометр общего назначения АОН-1 (1240-1300)</t>
  </si>
  <si>
    <t>Термометр Т-4 (-50...+50) наружный</t>
  </si>
  <si>
    <t>Воронка лабораторная В-150-230 полипропилен</t>
  </si>
  <si>
    <t>Контактор малогабаритный КМИ-11810 18 А 400 В/АС-3 1 НО IEK</t>
  </si>
  <si>
    <t>Полотно иглопробивное фильтровальное Озон 235 г/м2</t>
  </si>
  <si>
    <t>Медь (I) хлористая, ЧДА ГОСТ4164-79</t>
  </si>
  <si>
    <t>Кальций окись, ОСЧ</t>
  </si>
  <si>
    <t>Натрий серноватистокислый 5-водный, ХЧ</t>
  </si>
  <si>
    <t>Фланец 4-50-6 ст.3 ГОСТ 12820-80 (с прокладками и метизами)</t>
  </si>
  <si>
    <t>Тумблер ТП-1-2</t>
  </si>
  <si>
    <t>Грозоразрядник Diamond СA-35RS</t>
  </si>
  <si>
    <t>Набивка АФТ 12х12мм</t>
  </si>
  <si>
    <t>Труба футерованная из Ф-4 в броне со свободным фланцем L=500мм черт.К61.200.00.00</t>
  </si>
  <si>
    <t>Прокладка А-80-6Ф 132х87х2</t>
  </si>
  <si>
    <t>Аккумулятор 12V 12А/ч</t>
  </si>
  <si>
    <t>Кирпич ШЛ-1,0 №5</t>
  </si>
  <si>
    <t>Труба 38х2 ст.10Х17Н13М2Т</t>
  </si>
  <si>
    <t>Заглушка 219х10 ст.09Г2С</t>
  </si>
  <si>
    <t>Нагреватель ТЭН-51А-10/1,5- J-220</t>
  </si>
  <si>
    <t>Антенна базовая Radial D2 VHF /136-174МГц/6 dBd</t>
  </si>
  <si>
    <t>Цепь 4мм сварная длиннозвенная DN 763</t>
  </si>
  <si>
    <t>Ящик 600400100-01</t>
  </si>
  <si>
    <t>Масло ВМ-1 ТУ 38401-58-3-90</t>
  </si>
  <si>
    <t>Болт М20х75 ГОСТ 7798-70</t>
  </si>
  <si>
    <t>Болт М14-6gx45.058 016 ГОСТ 7798-70</t>
  </si>
  <si>
    <t>Гайка М14-6Н.5.16 ГОСТ 5915-70</t>
  </si>
  <si>
    <t>Арматура 8мм А3 ст.35ГС</t>
  </si>
  <si>
    <t>Комплект подшипников Kit Angular contact bearing 6206.7308BE</t>
  </si>
  <si>
    <t>Балка 30М ст.10-20</t>
  </si>
  <si>
    <t>Задвижка 30с41нж Ду100</t>
  </si>
  <si>
    <t>Цепь элеваторная Н 25х75 (7 звеньев) ТУ22-4198-78</t>
  </si>
  <si>
    <t>Клип-лента (600м)</t>
  </si>
  <si>
    <t>Подшипник 180305 (6305 2RS)</t>
  </si>
  <si>
    <t>Диоксид титана CREMIA</t>
  </si>
  <si>
    <t>Фланец 1-40-16 ст.12Х18Н10Т</t>
  </si>
  <si>
    <t>Наконечник кабельный алюминиевый ТА-50</t>
  </si>
  <si>
    <t>Текстолит листовой А, Б, Г 5мм</t>
  </si>
  <si>
    <t>Кабель ВБбШв 4х16</t>
  </si>
  <si>
    <t>Пудра бронзовая Rogal Bronze GS 0/40.0-40 мкм</t>
  </si>
  <si>
    <t>Лист 8А 5м ГОСТ 21631-76</t>
  </si>
  <si>
    <t>Гайка свободная М27</t>
  </si>
  <si>
    <t>Электрод МР-3 Ду5мм</t>
  </si>
  <si>
    <t>Скотч 48мм х 66м</t>
  </si>
  <si>
    <t>Круг 25мм ст.12Х18Н10Т</t>
  </si>
  <si>
    <t>Стеклотекстолит СТАФ-1-600 D15мм</t>
  </si>
  <si>
    <t>Кабель коаксиальный RG-213 радиоч.</t>
  </si>
  <si>
    <t>Гидроокись калия, ХЧ ГОСТ 24363-80</t>
  </si>
  <si>
    <t>ГСО Аллил хлористый Ч/В</t>
  </si>
  <si>
    <t>Светильник НСП 11-500-002</t>
  </si>
  <si>
    <t>Натрий тетраборнокислый 10-водный</t>
  </si>
  <si>
    <t>Кислота сульфосалициловая, ЧДА</t>
  </si>
  <si>
    <t>Кабель КВВГЭнг-LS 4х1</t>
  </si>
  <si>
    <t>Клапан РУСТ 510-1 У Ду50 Ру1,6МПа, Кvу10, фланцы "шип-паз", исполн. № С, нер.сталь</t>
  </si>
  <si>
    <t>Затвор 19нж76нж Ду50 с КОФ</t>
  </si>
  <si>
    <t>Модуль аналогового ввода МВА-Д-01 УХЛ4.2 (8 вх.)</t>
  </si>
  <si>
    <t>Болт с гайкой 22х80</t>
  </si>
  <si>
    <t>Диод В6-200-10 У2 для возбудителя ВС-20-3000 двигателя СТД-1250-2</t>
  </si>
  <si>
    <t>Ковш ЦГ-650</t>
  </si>
  <si>
    <t>Знак "Работать в средствах защиты"</t>
  </si>
  <si>
    <t>Щит распределительный ЩРн-П-4</t>
  </si>
  <si>
    <t>Муфта кабельная 1КВТпН-4-(150-240)</t>
  </si>
  <si>
    <t>Камень горелочный черт.К 3750.00.СБ</t>
  </si>
  <si>
    <t>Барьер искрозащиты РИФ-АГ4 L4 DIN1</t>
  </si>
  <si>
    <t>Порофор ЧХЗ-57 ТУ 113-03-365-82</t>
  </si>
  <si>
    <t>Труба 89х4,5 ст.20</t>
  </si>
  <si>
    <t>Блок клапанный  БК-Е-22-5Ф-0Ф-02-М20Ф</t>
  </si>
  <si>
    <t>Лента ELB-02А из стекловолокна для крепления кабеля, рабочая температура до 180°C (рулон 30м)</t>
  </si>
  <si>
    <t>Болт с гайкой 30х160</t>
  </si>
  <si>
    <t>Труба 52х4,5 А5М</t>
  </si>
  <si>
    <t>Пневмокабель ТПО-12/8х1</t>
  </si>
  <si>
    <t>Гайка М16 16х1,5м</t>
  </si>
  <si>
    <t>Фильтр газожидкостный</t>
  </si>
  <si>
    <t>Знак "Доступ посторонним запрещен"</t>
  </si>
  <si>
    <t>Горелка газовая ГНП-1АП</t>
  </si>
  <si>
    <t>Соединитель болтовой 4СБ 150/240</t>
  </si>
  <si>
    <t>Лист МГЛ-2-212-3,0/1,0-1000х1000 ТУ  5728-006-93978201-2008</t>
  </si>
  <si>
    <t>Круг 24мм Ст3сп</t>
  </si>
  <si>
    <t>Проволока торговая Ду2,0мм</t>
  </si>
  <si>
    <t>Труба 38х2,5 ст.12Х18Н10Т</t>
  </si>
  <si>
    <t>Труба 8х0,9 ст.12Х18Н10Т (ст.08Х18Н10Т)</t>
  </si>
  <si>
    <t>Муфта шарнирная для дистанционного управления к сильфонному запорному клапану 14нж17ст Ду32</t>
  </si>
  <si>
    <t>Болт М10х40 ГОСТ 7798-70, 7805</t>
  </si>
  <si>
    <t>Krytox 157 FSL</t>
  </si>
  <si>
    <t>Кран шаровый</t>
  </si>
  <si>
    <t>Цепь 5мм сварная длиннозвенная DN 763</t>
  </si>
  <si>
    <t>Проволока пружинная Ду1,8мм 2кл (сталь)</t>
  </si>
  <si>
    <t>Муфта концевая КВТп-10-70/120</t>
  </si>
  <si>
    <t>Выключатель автоматический ВА 47-29 2Р 16А C 4,5кА ИЭК</t>
  </si>
  <si>
    <t>Реле РПУ-2М-211-1440 У3 48В (4з+4 р)</t>
  </si>
  <si>
    <t>Лист строганый фторопластовый</t>
  </si>
  <si>
    <t>Выключатель автоматический ВА 47-100 4Р 35А C</t>
  </si>
  <si>
    <t>Сборка сильфонная 14нж17ст Ду6</t>
  </si>
  <si>
    <t>Уголок 110х110х8 ст.3 ГОСТ 8509-93</t>
  </si>
  <si>
    <t>Мотор-редуктор червячный NMPV090 2,2кВт Nвых 45об/мин</t>
  </si>
  <si>
    <t>Гильза защитная сварная М20х1,5, 2000мм ст.12Х18Н10Т</t>
  </si>
  <si>
    <t>Набивка АП 12х12мм</t>
  </si>
  <si>
    <t>Триэтаноламин, ЧДА ТУ 6-09-2448</t>
  </si>
  <si>
    <t>Фенолфталеин, ЧДА (кг)</t>
  </si>
  <si>
    <t>Спирт третбутиловый, ЧДА</t>
  </si>
  <si>
    <t>Кабель ВВГнг 3х2,5</t>
  </si>
  <si>
    <t>Знак "Выход здесь" (левосторонний)</t>
  </si>
  <si>
    <t>Диод В6-200Х-10 У2 для возбудителя ВС-20-3000 двигателя СТД-1250-2</t>
  </si>
  <si>
    <t>Средство для удаления минеральных отложений Декар</t>
  </si>
  <si>
    <t>Тиристор Т2-160-10-212 У2</t>
  </si>
  <si>
    <t>Электрод МР-3 Ду3мм</t>
  </si>
  <si>
    <t>Банка полиэтиленовая белая V40мл</t>
  </si>
  <si>
    <t>Знак "Работать в защитных очках" М01</t>
  </si>
  <si>
    <t>Чашка чайная</t>
  </si>
  <si>
    <t>Фонарь ФОС</t>
  </si>
  <si>
    <t>Труба 273х10 ст.20</t>
  </si>
  <si>
    <t>Гексафторпропилен (Мономер-6)</t>
  </si>
  <si>
    <t>Бирка "Производство 1"</t>
  </si>
  <si>
    <t>Саморез с потайной головкой 3,5х40</t>
  </si>
  <si>
    <t>Гидроокись калия</t>
  </si>
  <si>
    <t>Натрий углекислый кислый, Ч</t>
  </si>
  <si>
    <t>Спирт третбутиловый технический</t>
  </si>
  <si>
    <t>Пояс предохранительный с канатом (тип Аа)</t>
  </si>
  <si>
    <t>Канат полипропиленовый 10мм</t>
  </si>
  <si>
    <t>Рубильник ЯБПВУ 100А</t>
  </si>
  <si>
    <t>Агар-Агар</t>
  </si>
  <si>
    <t>Вентиль точной регулировки ВТР ИБЯЛ 303577002.03 АШ4.463.002-04</t>
  </si>
  <si>
    <t>Крышка для ящика 600400100-00, 600400100-01</t>
  </si>
  <si>
    <t>Ящик 600400100-00</t>
  </si>
  <si>
    <t>Клапан КОнж40.1-25.2-А.МЭ-1000 Ду25</t>
  </si>
  <si>
    <t>Капрон технический арт.56007</t>
  </si>
  <si>
    <t>Канистра полиэтиленовая 31,5л</t>
  </si>
  <si>
    <t>Кабель ВВГнг 1х25 К (м) ож</t>
  </si>
  <si>
    <t>Модуль D-chanel NTBK51</t>
  </si>
  <si>
    <t>Подшипник 218А</t>
  </si>
  <si>
    <t>Шайба плоская М8 ГОСТ 11371-70</t>
  </si>
  <si>
    <t>Балка 35Б1 ст.3</t>
  </si>
  <si>
    <t>Керосин осветительный (КО-25) ТУ 38.40158-10-01</t>
  </si>
  <si>
    <t>Жидкость охлаждающая "ТОСОЛ"</t>
  </si>
  <si>
    <t>Масло трансформаторное ГК</t>
  </si>
  <si>
    <t>Бензин Нефрас С2-80/120</t>
  </si>
  <si>
    <t>Масло ХА-30</t>
  </si>
  <si>
    <t>Бензин Нефрас С2-80/120 (шт)</t>
  </si>
  <si>
    <t>Смазка вакуумная ТУ 38.5901248-90</t>
  </si>
  <si>
    <t>Стержень смазочный дисульфидм ДМСМ-1</t>
  </si>
  <si>
    <t>Баллон н/ж малой емкости</t>
  </si>
  <si>
    <t>Бочка "L-RING PLUS DRUMS" 227дм.куб</t>
  </si>
  <si>
    <t>Мешки п/эт 600х650х0,07</t>
  </si>
  <si>
    <t>Мешки п/эт 700х650х0,07</t>
  </si>
  <si>
    <t>Баллон этиленовый ГОСТ 949-73</t>
  </si>
  <si>
    <t>Мешок резинокордовый</t>
  </si>
  <si>
    <t>Емкость до 1000л б/у</t>
  </si>
  <si>
    <t>Ящик деревянный экспортный</t>
  </si>
  <si>
    <t>Баллон стальной малого объема V-0,7л</t>
  </si>
  <si>
    <t>Баллон водородный 40л ГОСТ 949-73</t>
  </si>
  <si>
    <t>Бочка алюминиевая 100л ГОСТ 21029-75</t>
  </si>
  <si>
    <t>Бочка п/эт V=227дм.куб</t>
  </si>
  <si>
    <t>Бочка п/эт 230л</t>
  </si>
  <si>
    <t>Бочка титановая</t>
  </si>
  <si>
    <t>Мешок п/эт 1000мм ш. 920м</t>
  </si>
  <si>
    <t>Мешки п/эт 600х650х0,06</t>
  </si>
  <si>
    <t>Мешки п/эт 700х650х0,05</t>
  </si>
  <si>
    <t>Мешки п/эт 700х650х0,06</t>
  </si>
  <si>
    <t>Мешок п/эт 850х900х0,15 ГОСТ 19360-74</t>
  </si>
  <si>
    <t>Ящик деревянный</t>
  </si>
  <si>
    <t>Мешок п/эт 850х900х0,10 ГОСТ 19360-74</t>
  </si>
  <si>
    <t>Баллон хладоновый 1л, давление 150 кгс/см² (14,7МПа), с вентилем,  ГОСТ 949-73</t>
  </si>
  <si>
    <t>Баллон стальной 50л ГОСТ 949-73</t>
  </si>
  <si>
    <t>Баллон кислородный 1л ГОСТ 949-73</t>
  </si>
  <si>
    <t>Баллон кислородный 0,4л  ГОСТ 949-73</t>
  </si>
  <si>
    <t>Баллон стальной малого объема V-0,4л</t>
  </si>
  <si>
    <t>Уголок картонный упаковочный 900мм</t>
  </si>
  <si>
    <t>Пленка воздушно-пузырчатая h=1500</t>
  </si>
  <si>
    <t>Поддон деревянный четырехзаходный 1000х1180х150</t>
  </si>
  <si>
    <t>Бочка стальная</t>
  </si>
  <si>
    <t>Канистра полиэтиленовая 10л</t>
  </si>
  <si>
    <t>Баллон пропановый 50л</t>
  </si>
  <si>
    <t>Мешки п/эт 600х650х0,05</t>
  </si>
  <si>
    <t>Ящик дощатый 780х1250х1100 тип 8-2</t>
  </si>
  <si>
    <t>Бутыль пластиковая 19,0л</t>
  </si>
  <si>
    <t>Бочка титановая 200л</t>
  </si>
  <si>
    <t>Баллон пропановый 40л ГОСТ 15860-84</t>
  </si>
  <si>
    <t>Труба 14х1 М2</t>
  </si>
  <si>
    <t>Отвод 57х4 ст.12Х18Н10Т</t>
  </si>
  <si>
    <t>Станок рельсов</t>
  </si>
  <si>
    <t>Подшипник 822903</t>
  </si>
  <si>
    <t>Подшипник 977907</t>
  </si>
  <si>
    <t>Таль ручная г/п 8,0т, h-6м</t>
  </si>
  <si>
    <t>Подшипник 2310</t>
  </si>
  <si>
    <t>Подшипник 308</t>
  </si>
  <si>
    <t>1010513</t>
  </si>
  <si>
    <t>Подшипник 2217</t>
  </si>
  <si>
    <t>Маховик для вентилей CGA-590</t>
  </si>
  <si>
    <t>Подшипник 3003720</t>
  </si>
  <si>
    <t>Коммутатор 48-port Pure-Gigabit Smart Switch, 48 10/100/1000Mbps</t>
  </si>
  <si>
    <t>Манжета армированная 40х60 ГОСТ 8752-79</t>
  </si>
  <si>
    <t>Отвод из Ф-4 в броне со свободным фланцем Ду80</t>
  </si>
  <si>
    <t>Подшипник 408</t>
  </si>
  <si>
    <t>Подшипник 315</t>
  </si>
  <si>
    <t>Подшипник 1000908</t>
  </si>
  <si>
    <t>Подшипник 180308</t>
  </si>
  <si>
    <t>Подшипник 2309</t>
  </si>
  <si>
    <t>Картридж механической очистки PPL-10</t>
  </si>
  <si>
    <t>Фильтр СДЖ-80-1,6-1-30</t>
  </si>
  <si>
    <t>Насос водяной доп.0217.51.000-1</t>
  </si>
  <si>
    <t>Электродвигатель топливоподкачивающего агрегата П-22М</t>
  </si>
  <si>
    <t>Подшипник 180212</t>
  </si>
  <si>
    <t>Рукав высокого давления РВД Ду=8 мм Ру=25 Мпа L=1050мм присоединительная резьба G ¾</t>
  </si>
  <si>
    <t>Огнепреградитель ОП-50А</t>
  </si>
  <si>
    <t>Гермоклапан ГК-012 8 Ду300</t>
  </si>
  <si>
    <t>Заглушка 1-15-40 ст.20 АТК 24.200.02-90</t>
  </si>
  <si>
    <t>Видеосервер Domination IP-32-4 MDR</t>
  </si>
  <si>
    <t>Манометр МП2-У (-1...400кгс/см2)</t>
  </si>
  <si>
    <t>Термометр ТМ-80 (0...+40)</t>
  </si>
  <si>
    <t>Подшипник 180306</t>
  </si>
  <si>
    <t>Подшипник 948066</t>
  </si>
  <si>
    <t>Труба напорная п/эт Ду160 ГОСТ 18599-2001</t>
  </si>
  <si>
    <t>Подшипник 3611</t>
  </si>
  <si>
    <t>Фланец 800х10 ст.20</t>
  </si>
  <si>
    <t>Фланец 1-15-40 ст.12Х18Н10Т ГОСТ12820-81</t>
  </si>
  <si>
    <t>Фланец 1-15-16 ст.3 ГОСТ 12820-80</t>
  </si>
  <si>
    <t>Источник бесперебойного питания Eaton 9130 103006456-6591 1350Вт 1500ВА</t>
  </si>
  <si>
    <t>Диск жесткий 4Тб WD Purple WD40PURX HDD, SATA-III, 3.5</t>
  </si>
  <si>
    <t>Подшипник 314</t>
  </si>
  <si>
    <t>Подшипник 32308</t>
  </si>
  <si>
    <t>Выключатель автоматический АП 50Б-3МТ 16А</t>
  </si>
  <si>
    <t>Насос НМШФ 2-40-1,6-16Б-13 УЗ</t>
  </si>
  <si>
    <t>Подшипник 36210</t>
  </si>
  <si>
    <t>Подшипник 4024113</t>
  </si>
  <si>
    <t>Подшипник 704902</t>
  </si>
  <si>
    <t>Подшипник 941/12</t>
  </si>
  <si>
    <t>Подшипник 211</t>
  </si>
  <si>
    <t>Подшипник 25</t>
  </si>
  <si>
    <t>Подшипник 664906</t>
  </si>
  <si>
    <t>Подшипник 7000114</t>
  </si>
  <si>
    <t>Смеситель для ванн</t>
  </si>
  <si>
    <t>Цилиндр правый 55-319А-02</t>
  </si>
  <si>
    <t>Модуль SFP WDM SNR-SFP100-W35-20 1310нм 20km</t>
  </si>
  <si>
    <t>Патч-корд FC/UPC SM 0.3м</t>
  </si>
  <si>
    <t>Валик ТЭЗ 3.14</t>
  </si>
  <si>
    <t>Манжета армированная 65х90 ГОСТ 8752-79</t>
  </si>
  <si>
    <t>Подшипник 836804</t>
  </si>
  <si>
    <t>Возбудитель ВС-20</t>
  </si>
  <si>
    <t>Коммутатор JetStream 28-port Pure-Gigabit Smart Switch 24 10/100/1000Mbps</t>
  </si>
  <si>
    <t>Блок электропитания AC/DC NTDK70</t>
  </si>
  <si>
    <t>Швеллер 14У ст.3 ГОСТ 8240-97</t>
  </si>
  <si>
    <t>Фланец 40х16</t>
  </si>
  <si>
    <t>Редуктор МР-1-315-Ф1П-7,4-14-1</t>
  </si>
  <si>
    <t>Манометр ВЭ-16РБХ2,5</t>
  </si>
  <si>
    <t>Манометр ВЭ-16РБХ4</t>
  </si>
  <si>
    <t>Манометр МТП-4м 60Х2,5</t>
  </si>
  <si>
    <t>Манометр ЭКМ</t>
  </si>
  <si>
    <t>Прибор Ф 191</t>
  </si>
  <si>
    <t>Блок баз</t>
  </si>
  <si>
    <t>Щит управления Ф/О-81390002</t>
  </si>
  <si>
    <t>Вставка</t>
  </si>
  <si>
    <t>Модуль расширения 16 портов FXO FG-ACE-NM-VC-160 VoiceCom220</t>
  </si>
  <si>
    <t>Труба 57х3,5 ст.12Х18Н10Т</t>
  </si>
  <si>
    <t>Труба 108х4 ст.20 ГОСТ 8732-75</t>
  </si>
  <si>
    <t>Электродвигатель СТД-1600</t>
  </si>
  <si>
    <t>Шестигранник 24мм</t>
  </si>
  <si>
    <t>Манжета армированная 30х52 ГОСТ 8752-79</t>
  </si>
  <si>
    <t>Манжета армированная 110х135</t>
  </si>
  <si>
    <t>Подшипник 32311</t>
  </si>
  <si>
    <t>Тройник из Ф-4 Ду80 в броне ст.20</t>
  </si>
  <si>
    <t>Квадрат 85х85 ст.40ХН</t>
  </si>
  <si>
    <t>Подшипник 180607</t>
  </si>
  <si>
    <t>Подшипник 180206</t>
  </si>
  <si>
    <t>Подшипник 6-319 (6319)</t>
  </si>
  <si>
    <t>Подшипник 46309</t>
  </si>
  <si>
    <t>Вентиль АК280 8706 Ду40</t>
  </si>
  <si>
    <t>Пароподогреватель ПП1-32-7</t>
  </si>
  <si>
    <t>Насос НРЛ-З,2-16С2 с двигателем АИМ1</t>
  </si>
  <si>
    <t>Щит управления Ф/О-81365035</t>
  </si>
  <si>
    <t>Подшипник 24</t>
  </si>
  <si>
    <t>Редуктор 1Ч-125-10-52-1-1</t>
  </si>
  <si>
    <t>Дифманометр ДСС-711 СДК-6-50 В</t>
  </si>
  <si>
    <t>Преобразователь ТСК-М-3,0</t>
  </si>
  <si>
    <t>Прибор для определения фенола в воде</t>
  </si>
  <si>
    <t>Регулятор ТЭ4П3МФ-</t>
  </si>
  <si>
    <t>Извещатель ДПС-038</t>
  </si>
  <si>
    <t>Концентратор К-16010</t>
  </si>
  <si>
    <t>Регулятор Рк1М Д50</t>
  </si>
  <si>
    <t>Щит С1-600</t>
  </si>
  <si>
    <t>Прибор А-100-2125-0-5МА-100%</t>
  </si>
  <si>
    <t>Блок БДР</t>
  </si>
  <si>
    <t>Подшипник 36211</t>
  </si>
  <si>
    <t>Подшипник 845806</t>
  </si>
  <si>
    <t>Шланг технический АС 3695-П-П-Т 10х16х1,2-4652 ст.08Х18Н10Т ТУ 3695-001-142086604-2009</t>
  </si>
  <si>
    <t>Подшипник 836906</t>
  </si>
  <si>
    <t>Подшипник КК 37Х42Х26</t>
  </si>
  <si>
    <t>Трансформатор тока ТОП-0,66-I 50/5, класс точности 0,2S</t>
  </si>
  <si>
    <t>Подшипник 12308</t>
  </si>
  <si>
    <t>Подшипник 42308</t>
  </si>
  <si>
    <t>Гильза цилиндра 105П27/10-4</t>
  </si>
  <si>
    <t>Манометр ДМ 1001 (2,5МПа)</t>
  </si>
  <si>
    <t>Манометр ДМ 2010 х16МПа</t>
  </si>
  <si>
    <t>Преобразователь ПАСК-3</t>
  </si>
  <si>
    <t>Манжета армированная 80х105 ГОСТ 8752-79</t>
  </si>
  <si>
    <t>Манометр ДМ 1601 (2,5МПа)</t>
  </si>
  <si>
    <t>Манометр электроконтактный ДМ 2005Cr (0...1,6кгс/см2)</t>
  </si>
  <si>
    <t>Манометр ОБМ-100Х4</t>
  </si>
  <si>
    <t>Регулятор температуры Ртк-22</t>
  </si>
  <si>
    <t>Дозиметр ИД-1</t>
  </si>
  <si>
    <t>Источник бесперебойного питания Ippon Innova RT 6000 5400Вт 6000Ва</t>
  </si>
  <si>
    <t>Манжета армированная 90х120 ГОСТ 8752-79</t>
  </si>
  <si>
    <t>Ремень клиновой С(В)-2500 ГОСТ 1284.1-80</t>
  </si>
  <si>
    <t>Фланец 1-50-16 ст.20</t>
  </si>
  <si>
    <t>Фланец свободный для труб ПВД ст.20 Ду25 Ру10вн Ду44мм межосевое расстояние 85мм</t>
  </si>
  <si>
    <t>Регулятор ТПП 755 ГР.С</t>
  </si>
  <si>
    <t>Регулятор УРРДМ Ду25</t>
  </si>
  <si>
    <t>Захват</t>
  </si>
  <si>
    <t>Подшипник 2 3</t>
  </si>
  <si>
    <t>Подшипник 1608</t>
  </si>
  <si>
    <t>Подшипник 320</t>
  </si>
  <si>
    <t>Подшипник 407</t>
  </si>
  <si>
    <t>Реостат РБ-302</t>
  </si>
  <si>
    <t>Блок вентиляторный для настенных шкафов ЦМО 170х475 (3 вентилятора с датчиком) 35С VD-400-2-3-C</t>
  </si>
  <si>
    <t>Клавиатура+мышь</t>
  </si>
  <si>
    <t>Подшипник 224</t>
  </si>
  <si>
    <t>Отвод 90 89х4 Ст.20 ГОСТ 17375-2001 исп.2</t>
  </si>
  <si>
    <t>Люк 3-500-0,6-09г2с-17 ОСТ 26-2002-83</t>
  </si>
  <si>
    <t>Подшипник 166805</t>
  </si>
  <si>
    <t>Клапан КИДМ-150 (Г.О.)</t>
  </si>
  <si>
    <t>Клапан КСД-50</t>
  </si>
  <si>
    <t>Сильфон 38-10-0, 16-1 ст.12Х18Н10Т</t>
  </si>
  <si>
    <t>Заглушка 1-25-40 ст.20 АТК 24.200.02-90</t>
  </si>
  <si>
    <t>Кольцо резиновое (МУВП) 70,5х38х9,5</t>
  </si>
  <si>
    <t>Прибор ДПЭ-1</t>
  </si>
  <si>
    <t>Барометр</t>
  </si>
  <si>
    <t>Контактор КРАЗ</t>
  </si>
  <si>
    <t>Фланец Ду15 ст.</t>
  </si>
  <si>
    <t>Ремень клиновой В(Б)-4250 ГОСТ 1284.2-89</t>
  </si>
  <si>
    <t>Блок питания ББП-20</t>
  </si>
  <si>
    <t>Манометр МП2-У (0...250кгс/см2)</t>
  </si>
  <si>
    <t>Регулятор РТ-ГВ1 Ду50</t>
  </si>
  <si>
    <t>Манометр МП3А-6</t>
  </si>
  <si>
    <t>Затвор 32ч326бр Ду800 Ру10</t>
  </si>
  <si>
    <t>Клапан КИДМ-200 (Г.О.)</t>
  </si>
  <si>
    <t>Газоанализатор ГМУ-4 (Г.О.)</t>
  </si>
  <si>
    <t>Подшипник 2312</t>
  </si>
  <si>
    <t>Подшипник 3612</t>
  </si>
  <si>
    <t>Труба ду.146х10 ст.12Х18Н10Т ГОСТ 9940-81</t>
  </si>
  <si>
    <t>Клапан 15б1п Ду15</t>
  </si>
  <si>
    <t>Подшипник 60311</t>
  </si>
  <si>
    <t>Фланец</t>
  </si>
  <si>
    <t>Насос питательный 55-310-00-1</t>
  </si>
  <si>
    <t>Выключатель автоматический АП 50-3МТ 40А</t>
  </si>
  <si>
    <t>Клапан обратный КОХ 80/16 Ду80 Ру16</t>
  </si>
  <si>
    <t>Кран 11б34бк Ду15</t>
  </si>
  <si>
    <t>Вентиль для баллона CGA330DVS3</t>
  </si>
  <si>
    <t>Ослабитель УФ-282</t>
  </si>
  <si>
    <t>Преобразователь ПТ-1-1</t>
  </si>
  <si>
    <t>Фильтр-поглотитель ФП-300</t>
  </si>
  <si>
    <t>Регулятор УРРДМ Ду50</t>
  </si>
  <si>
    <t>Манометр МП2-У (0...40кгс/см2)</t>
  </si>
  <si>
    <t>Комплект</t>
  </si>
  <si>
    <t>Манжета армированная 60х85 ГОСТ 8752-79</t>
  </si>
  <si>
    <t>Предохранитель ВП1-1</t>
  </si>
  <si>
    <t>Щит управления Ф/О-81333018</t>
  </si>
  <si>
    <t>Выключатель автоматический А3794 СУЗ Iн=400А с электромагнитным приводом</t>
  </si>
  <si>
    <t>Подшипник 1000904</t>
  </si>
  <si>
    <t>Подшипник 996909</t>
  </si>
  <si>
    <t>Отвод 90 108х4 ст.20</t>
  </si>
  <si>
    <t>Подшипник 180310</t>
  </si>
  <si>
    <t>Муфта оптическая Alpha Mile для сетей FTTH (планка SC)</t>
  </si>
  <si>
    <t>Аккумулятор 7 а/ч SF (SF 1207)</t>
  </si>
  <si>
    <t>Блок силовых розеток 19" 1U, на 8 розеток с отсоединяемым шнуром БР 16-008</t>
  </si>
  <si>
    <t>Манжета армированная 85х110-1 ГОСТ 8752-79</t>
  </si>
  <si>
    <t>Подшипник 6-180316</t>
  </si>
  <si>
    <t>Коммутатор SNR-S2985G-8T-POE управляемый</t>
  </si>
  <si>
    <t>Модуль SFP WDM SNR-SFP100-W53-20 1550нм 20km</t>
  </si>
  <si>
    <t>Фильтр сетевой PILOT L 1.8м (6 розеток)</t>
  </si>
  <si>
    <t>Кросс оптический 19"(ШКОС) SNR-ODF-24R-8SC (с розетками)</t>
  </si>
  <si>
    <t>Блок системный Intel Core I7 3.20Гц/2х2047/HDD 2х500GB SATA/ATI 512/DVD+RW/ATX ASUS 450WA</t>
  </si>
  <si>
    <t>Монитор LG 27MP77HM-P</t>
  </si>
  <si>
    <t>Подшипник 307</t>
  </si>
  <si>
    <t>Преобразователь Сапфир-22МП-ДУ-Ex-2620-01-УХЛ3.1(+1_+80С)-0,5/250-42-2000</t>
  </si>
  <si>
    <t>Подшипник 464904</t>
  </si>
  <si>
    <t>Подшипник 948102</t>
  </si>
  <si>
    <t>Подшипник 464907</t>
  </si>
  <si>
    <t>Щит управления Ф/О-81333019</t>
  </si>
  <si>
    <t>Мотор-редуктор</t>
  </si>
  <si>
    <t>Мотор</t>
  </si>
  <si>
    <t>Манометр МТС-712 (0...10кгс/см2)</t>
  </si>
  <si>
    <t>Орган промежуточный ПИО-017</t>
  </si>
  <si>
    <t>Подшипник 8215</t>
  </si>
  <si>
    <t>Подшипник 977909</t>
  </si>
  <si>
    <t>Отвод 90 57х4 ст.12Х18Н10Т</t>
  </si>
  <si>
    <t>Теплогенератор ТГ-30</t>
  </si>
  <si>
    <t>Редуктор Ч-100-16-51</t>
  </si>
  <si>
    <t>Отвод из Ф-4 в стальной броне футерованный Ду100 (80) К55.100.000.000</t>
  </si>
  <si>
    <t>Фланец 1-40-16 ст.20</t>
  </si>
  <si>
    <t>Мешалка V-1,0м.куб</t>
  </si>
  <si>
    <t>Сборник V-160л</t>
  </si>
  <si>
    <t>Вариатор ВЦ1НМ2101-031</t>
  </si>
  <si>
    <t>Подшипник 215</t>
  </si>
  <si>
    <t>Вентиль электрогидравлический 55-335Д-00</t>
  </si>
  <si>
    <t>Насос НМШ 8-25</t>
  </si>
  <si>
    <t>Подшипник 977908</t>
  </si>
  <si>
    <t>Подшипник N804907</t>
  </si>
  <si>
    <t>Втулка 92-0-0-9</t>
  </si>
  <si>
    <t>Контактор КВТ-1,14-4/400 УЗ-3</t>
  </si>
  <si>
    <t>Емкость З-З 2433</t>
  </si>
  <si>
    <t>Котел железнодорожной цистерны б/у</t>
  </si>
  <si>
    <t>Кольцо чертеж 4.134.036</t>
  </si>
  <si>
    <t>Вентилятор ВЦ 4-75 №3,15 (2,2/300)</t>
  </si>
  <si>
    <t>Редуктор ацетиленовый БАО-5-2</t>
  </si>
  <si>
    <t>Труба ст.20 ППУ 86х4,0 ГОСТ 30732-2006</t>
  </si>
  <si>
    <t>Подшипник 8118</t>
  </si>
  <si>
    <t>Подшипник 864705</t>
  </si>
  <si>
    <t>Редуктор Ц2У-400Н-40-21</t>
  </si>
  <si>
    <t>Крышка для а/м</t>
  </si>
  <si>
    <t>Группа цилиндрическая к компрессору ВП-16/70</t>
  </si>
  <si>
    <t>Втулка шатуна Н265-2-7 БГр4</t>
  </si>
  <si>
    <t>Манометр показывающий сигнализирующий ЭКМ-1У(-1)-0-24</t>
  </si>
  <si>
    <t>Подшипник 943/45</t>
  </si>
  <si>
    <t>Клапан блокировочный 55-324-00</t>
  </si>
  <si>
    <t>Трос стальной 4/5мм в оплетке ПВХ DIN3055 (200м)</t>
  </si>
  <si>
    <t>Болт М20х120</t>
  </si>
  <si>
    <t>Пикнометр ПЖ-2-100-КН10/19</t>
  </si>
  <si>
    <t>Калий фталиевокислый, ЧДА</t>
  </si>
  <si>
    <t>Толуол, ОСГ ГОСТ 5789-78</t>
  </si>
  <si>
    <t>Глицерин, ЧДА (реактивный)</t>
  </si>
  <si>
    <t>Крезоловый красный, ЧДА</t>
  </si>
  <si>
    <t>Круг 10мм М1</t>
  </si>
  <si>
    <t>Кнопка КЕ-011 (исп.2) черная</t>
  </si>
  <si>
    <t>Шкаф холодильный ШХ-0,8</t>
  </si>
  <si>
    <t>Лом нержавеющей стали 12Х18Н10Т</t>
  </si>
  <si>
    <t>Пробка радиаторная левая глухая</t>
  </si>
  <si>
    <t>Кабель ВБбШв 5х25</t>
  </si>
  <si>
    <t>Провод ТРП 2х0,4</t>
  </si>
  <si>
    <t>Провод ПСДКТ 4,5</t>
  </si>
  <si>
    <t>Силикагель индикаторный</t>
  </si>
  <si>
    <t>Нитрид магния, Ч</t>
  </si>
  <si>
    <t>Кадмий йодистый, Ч</t>
  </si>
  <si>
    <t>Кислота сульфосалициловая, Ч</t>
  </si>
  <si>
    <t>Микробюретка ГОСТ 29251-91</t>
  </si>
  <si>
    <t>Лом и отходы цветных металлов (медь, латунь)</t>
  </si>
  <si>
    <t>Респиратор Р-2</t>
  </si>
  <si>
    <t>Железо сернокислое 7-водное, ХЧ</t>
  </si>
  <si>
    <t>Медь азотнокислая 3-водная</t>
  </si>
  <si>
    <t>Бензол для хроматографа в ампулах</t>
  </si>
  <si>
    <t>Провод полевой П-274</t>
  </si>
  <si>
    <t>Провод ПЭТВ-2 0,53</t>
  </si>
  <si>
    <t>Материал фильтрующий ФПП-15-1.5</t>
  </si>
  <si>
    <t>Прокладка с ограничительными кольцами СНП-Д-1-1-25-16кгс/см2-У ГОСТ Р 52376-2005</t>
  </si>
  <si>
    <t>Пленка из Ф-4Д СКЛ 0,1х90-150</t>
  </si>
  <si>
    <t>Бумага диаграммная Диск 2233</t>
  </si>
  <si>
    <t>Болт М24х120</t>
  </si>
  <si>
    <t>Точка доступа Ubiguifi NanoStation Loco M5</t>
  </si>
  <si>
    <t>ТЭН 100/1,0 С220</t>
  </si>
  <si>
    <t>Лист прокладочный (фанерный) 1140х1140</t>
  </si>
  <si>
    <t>Реле 111\380 ЕЛ</t>
  </si>
  <si>
    <t>Хомут стальной 200x4,6мм (50 шт)</t>
  </si>
  <si>
    <t>Полка 1U глубина 200 МС-20 ЦМО</t>
  </si>
  <si>
    <t>Соль Мора, ЧДА</t>
  </si>
  <si>
    <t>Анкер забивной М6</t>
  </si>
  <si>
    <t>Припой ПОС-40</t>
  </si>
  <si>
    <t>Ртуть (I) азотнокислая закисная</t>
  </si>
  <si>
    <t>Кислота сульфаниловая, ЧДА</t>
  </si>
  <si>
    <t>Реле ПЭ-36</t>
  </si>
  <si>
    <t>Трубка электроизоляционная из Ф-4Д 3,0х10,0</t>
  </si>
  <si>
    <t>Лампа автомобильная АКГ 24-70 Р14 5s</t>
  </si>
  <si>
    <t>Лампа автомобильная АКГ 12-60Х55-1 Р43t/38</t>
  </si>
  <si>
    <t>Краскопульт покрасочный</t>
  </si>
  <si>
    <t>Графит коллоидный марка ГС-2</t>
  </si>
  <si>
    <t>Фторопласт 40 марка "Ш"</t>
  </si>
  <si>
    <t>Трубка ПВХ ТВ-40 Ду2 ГОСТ 19034-82</t>
  </si>
  <si>
    <t>Трубка ПВХ ПБ-2 МБС 6х1</t>
  </si>
  <si>
    <t>Труба медная 12х1</t>
  </si>
  <si>
    <t>Микропипетка 0,1мл ГОСТ 29227-91</t>
  </si>
  <si>
    <t>ИТ диоксид серы 5,0-100мг/м3</t>
  </si>
  <si>
    <t>Кабель КГ 3х1,5</t>
  </si>
  <si>
    <t>Провод ПВ-3 35,0</t>
  </si>
  <si>
    <t>Провод ПЭТВ-2 0,67</t>
  </si>
  <si>
    <t>Ацетон для хроматографии в ампулах</t>
  </si>
  <si>
    <t>Бирка "Производство 3"</t>
  </si>
  <si>
    <t>Сахароза, ЧДА ГОСТ 5833</t>
  </si>
  <si>
    <t>Стандарт-титр Кислота серная 0,1N</t>
  </si>
  <si>
    <t>Болт М20х70</t>
  </si>
  <si>
    <t>Провод ПЭТВ-2 1,5 (медь) (кг)</t>
  </si>
  <si>
    <t>Труба 160х20 12Х18Н10Н</t>
  </si>
  <si>
    <t>Пленка и лента из Ф-4 неориентированная</t>
  </si>
  <si>
    <t>Кнопка КЕ-011/1 красная 2з</t>
  </si>
  <si>
    <t>Костюм Л-1 ГО</t>
  </si>
  <si>
    <t>Натрий тетраборнокислый 10-водный, ЧДА</t>
  </si>
  <si>
    <t>Аммоний ванадиевокислый, ЧДА</t>
  </si>
  <si>
    <t>Цирконил азотнокислый 2х-водный, Ч</t>
  </si>
  <si>
    <t>Термометр лабораторный ртутный ТЛ-4 №2 (0...+55)</t>
  </si>
  <si>
    <t>Термометр лабораторный ртутный ТЛ-18 (8...+38)</t>
  </si>
  <si>
    <t>Сигнал световой ССВ 15М красный</t>
  </si>
  <si>
    <t>Марля медицинская плотность 36</t>
  </si>
  <si>
    <t>Винилискожа</t>
  </si>
  <si>
    <t>Кабель LEMO двойной L=1м</t>
  </si>
  <si>
    <t>Разъем RJ45 8P8C категории 5е</t>
  </si>
  <si>
    <t>Натрий тетраборнокислый 10-водный, ХЧ</t>
  </si>
  <si>
    <t>Кислота соляная в коробках</t>
  </si>
  <si>
    <t>Наполнитель углеродный</t>
  </si>
  <si>
    <t>Электродвигатель АД-90Л2 3/3000</t>
  </si>
  <si>
    <t>Реле РУВ-2</t>
  </si>
  <si>
    <t>Панель ЩО-72-02-26</t>
  </si>
  <si>
    <t>Стружка алюминия</t>
  </si>
  <si>
    <t>Электрод графитовый Тип 0,062</t>
  </si>
  <si>
    <t>Умывальник Ум ПрЗСФ ГОСТ 30493-96</t>
  </si>
  <si>
    <t>Гайка М18 ГОСТ 5915-70</t>
  </si>
  <si>
    <t>Радиатор чугунный МС-140 (секция)</t>
  </si>
  <si>
    <t>Паронит ПОН 2мм 1500х1500</t>
  </si>
  <si>
    <t>Кабель ВВГнг 4х2,5</t>
  </si>
  <si>
    <t>Метилен хлористый, ХЧ</t>
  </si>
  <si>
    <t>Порошок алюминиевый ПА-4</t>
  </si>
  <si>
    <t>Круг 25мм М1 ГОСТ 1535-91</t>
  </si>
  <si>
    <t>Круг 45мм М2 ТВ3</t>
  </si>
  <si>
    <t>Тройник Т45 110Кх110Кх50К-ПП полипропиленовый</t>
  </si>
  <si>
    <t>Цеолит природный</t>
  </si>
  <si>
    <t>Натрий сернистокислый, ЧДА</t>
  </si>
  <si>
    <t>Нафтиламин-1, ЧДА</t>
  </si>
  <si>
    <t>Грозозащита Nag-1.1POE</t>
  </si>
  <si>
    <t>Материал керамоволокнистый МКВ-150</t>
  </si>
  <si>
    <t>Строительный мусор после демонтажа</t>
  </si>
  <si>
    <t>Болт М10х30 ст.35 ГОСТ 7798-70</t>
  </si>
  <si>
    <t>Лупа ЛПП 1х7</t>
  </si>
  <si>
    <t>Фторопласт 40 марка "ЛД-1"</t>
  </si>
  <si>
    <t>Лампа</t>
  </si>
  <si>
    <t>Бумага диаграммная Лента 3844</t>
  </si>
  <si>
    <t>Бумага диаграммная Диск 2256</t>
  </si>
  <si>
    <t>Гипофосфит натрия однозамещенный</t>
  </si>
  <si>
    <t>Фосфит магния однозамещенный</t>
  </si>
  <si>
    <t>Панель ЩО-70-2-26</t>
  </si>
  <si>
    <t>Лента тафтяная 25мм ГОСТ 4514-78</t>
  </si>
  <si>
    <t>Лента 0,7х20 упаковочная</t>
  </si>
  <si>
    <t>Электрод ЦЛ-11 Ду4мм</t>
  </si>
  <si>
    <t>Лампа МО 24В 60Вт Е-27</t>
  </si>
  <si>
    <t>Лампа галогенная кварцевая КГМн 6,3-15 G4</t>
  </si>
  <si>
    <t>Перчатки БЛ-1 ГО</t>
  </si>
  <si>
    <t>пар</t>
  </si>
  <si>
    <t>Лом обыкновенный ЛО-25 L-1,3м</t>
  </si>
  <si>
    <t>Дозиметр ДБГ-01</t>
  </si>
  <si>
    <t>Металлолом ст. ЭИ</t>
  </si>
  <si>
    <t>Натрий надсернокислый, Ч</t>
  </si>
  <si>
    <t>Натрий сернистый 9-водный, ЧДА</t>
  </si>
  <si>
    <t>Калий-натрий виннокислый, ХЧ</t>
  </si>
  <si>
    <t>Ртуть (II) азотнокислая</t>
  </si>
  <si>
    <t>Выключатель СП 1-клавишный</t>
  </si>
  <si>
    <t>Металлолом-алюминий</t>
  </si>
  <si>
    <t>Лампа КМ 48-50 коммут.Т 6.8.0</t>
  </si>
  <si>
    <t>Канифоль</t>
  </si>
  <si>
    <t>Провод ПСДКТ 1,6х10</t>
  </si>
  <si>
    <t>Лом и отходы свинца (от аккумуляторов б/у)</t>
  </si>
  <si>
    <t>Войлок грубошерстный технический</t>
  </si>
  <si>
    <t>Лента полиэтиленовая с липким слоем 0,08х100,Н</t>
  </si>
  <si>
    <t>Кислота олеиновая</t>
  </si>
  <si>
    <t>Гайка М12 ст.12Х18Н10Т</t>
  </si>
  <si>
    <t>Пояс монтажный ГОСТ 12.4.184-95</t>
  </si>
  <si>
    <t>Труба 34х1 ст.12Х18Н10Т</t>
  </si>
  <si>
    <t>Кабель-канал "ЭЛЕКОР" 40х40</t>
  </si>
  <si>
    <t>Шайба пружинная М8 ГОСТ 6402-70</t>
  </si>
  <si>
    <t>Слюдинит гибкий ГСКВ 600x1000x0,3мм</t>
  </si>
  <si>
    <t>Провод АПВ 1х2,5</t>
  </si>
  <si>
    <t>Провод ПЭТВ-2 0,224</t>
  </si>
  <si>
    <t>Газоанализатор ГМУ-2</t>
  </si>
  <si>
    <t>Холодильник с прямой трубкой ХПТ-1-200-14/23 ТС</t>
  </si>
  <si>
    <t>Эксикатор без крана 2-140</t>
  </si>
  <si>
    <t>Марганец окись (IV), ЧДА</t>
  </si>
  <si>
    <t>Пробирка мерная лабораторная со шлифом П-2-15-14/23 ХС</t>
  </si>
  <si>
    <t>Фиксанал кислота соляная</t>
  </si>
  <si>
    <t>Затвор 3В</t>
  </si>
  <si>
    <t>Карандаш по стеклу</t>
  </si>
  <si>
    <t>Круг 18мм Ст3сп</t>
  </si>
  <si>
    <t>Выключатель ВА57-39-340010 3Р 500А</t>
  </si>
  <si>
    <t>Магний хлорнокислый, Ч</t>
  </si>
  <si>
    <t>Тройник п/эт Ду63мм ТУ 6-19-359-87</t>
  </si>
  <si>
    <t>Калий щавелевокислый 1-водный, ХЧ</t>
  </si>
  <si>
    <t>Реактив Несслера, ЧДА</t>
  </si>
  <si>
    <t>Кабель ВВГнг 3х2,5 LS (ГОСТ)</t>
  </si>
  <si>
    <t>Прокладка с ограничительными кольцами СНП-Д-1-1-15-16кгс/см2-У ГОСТ Р 52376-2005</t>
  </si>
  <si>
    <t>Электрод графитовый Искра-5 Тип 2.000</t>
  </si>
  <si>
    <t>Стандарт-титр Кислота соляная 0,1Н</t>
  </si>
  <si>
    <t>Инжектор POE АйТек ПРО</t>
  </si>
  <si>
    <t>Фильтродержатель ИРА-20-2 пластмас.</t>
  </si>
  <si>
    <t>Замок электромагнитный ML400-50</t>
  </si>
  <si>
    <t>Кросс оптический 19" ШКОС на 16 FC портов (с розетками и пигтейлами)</t>
  </si>
  <si>
    <t>Воронка делительная цилиндрическая ВД-1-250</t>
  </si>
  <si>
    <t>ИТ оксид азота 1,0-200мг/м3</t>
  </si>
  <si>
    <t>Кювета кварцевая для ФЭК КФК 3мм</t>
  </si>
  <si>
    <t>Аппарат</t>
  </si>
  <si>
    <t>Пряжа х/б 27Тх5х3</t>
  </si>
  <si>
    <t>Отстойник Лисенко 500см.куб</t>
  </si>
  <si>
    <t>Трубка ТЛВ Ду6мм</t>
  </si>
  <si>
    <t>Кабель РПШ 10х1,5</t>
  </si>
  <si>
    <t>Блок управления с БПР-04</t>
  </si>
  <si>
    <t>Калий азотнокислый</t>
  </si>
  <si>
    <t>Стеклолента 0,2х20</t>
  </si>
  <si>
    <t>Лист ПВЛ-506</t>
  </si>
  <si>
    <t>Рукав КЩС 50мм ГОСТ 5396-76</t>
  </si>
  <si>
    <t>Натрий углекислый 10-водный, ЧДА</t>
  </si>
  <si>
    <t>Калий бромистый, ЧДА</t>
  </si>
  <si>
    <t>Лом и отходы свинца</t>
  </si>
  <si>
    <t>Прокладка с ограничительными кольцами СНП-Д-1-1-32-16кгс/см2-У ГОСТ Р 52376-2005</t>
  </si>
  <si>
    <t>Клей резиновый 2572</t>
  </si>
  <si>
    <t>Арматура пусковая АП 50</t>
  </si>
  <si>
    <t>Выключатель автоматический ВА 47-29 1Р 16А</t>
  </si>
  <si>
    <t>Микропереключатель МП 1306</t>
  </si>
  <si>
    <t>Прокладка</t>
  </si>
  <si>
    <t>Прокладка с ограничительными кольцами СНП-Д-1-1-25-40кгс/см2-У ГОСТ Р 52376-2005</t>
  </si>
  <si>
    <t>Кабель АВБбШв 4х35</t>
  </si>
  <si>
    <t>Станок заточный ЗК-634</t>
  </si>
  <si>
    <t>Калий-натрий виннокислый, ЧДА</t>
  </si>
  <si>
    <t>Фенол, Ч</t>
  </si>
  <si>
    <t>О-фенантролин, ЧДА</t>
  </si>
  <si>
    <t>Тимолфталеин индикатор, ЧДА</t>
  </si>
  <si>
    <t>Катионит КУ-2-8 ГОСТ 07-493-9</t>
  </si>
  <si>
    <t>Отходы бумаги и картона от канцелярской деятельности и делопроизводства</t>
  </si>
  <si>
    <t>Ареометр общего назначения АОН-2 (1000-1500)</t>
  </si>
  <si>
    <t>Кальций хлористый 6-водный фарм</t>
  </si>
  <si>
    <t>Бензол кристаллический ТУ 6-09-779-76</t>
  </si>
  <si>
    <t>Кислота янтарная, Ч</t>
  </si>
  <si>
    <t>Кислота лимонная, ХЧ</t>
  </si>
  <si>
    <t>Кальцеин динатриевая соль, Ч</t>
  </si>
  <si>
    <t>Калий сурьмяновиннокислый 5-водный</t>
  </si>
  <si>
    <t>Картон гофрированный 7-ми слойный (лист-образец) S-I 950х2300</t>
  </si>
  <si>
    <t>Лом чугунный разных категорий</t>
  </si>
  <si>
    <t>Дихлорэтан 1,2 для хроматографии</t>
  </si>
  <si>
    <t>Нитрофенол, Ч</t>
  </si>
  <si>
    <t>Бензол, ОСЧ ГОСТ 5955-75</t>
  </si>
  <si>
    <t>Ареометр общего назначения АОН-2 (1160-1240)</t>
  </si>
  <si>
    <t>Термометр лабораторный ртутный ТЛ-16 (0...+40)</t>
  </si>
  <si>
    <t>Бюретка на прибор Гемпеля</t>
  </si>
  <si>
    <t>Прокладка с ограничительными кольцами СНП-Д-1-1-15-40кгс/см.кв-У ГОСТ Р 52376-2005</t>
  </si>
  <si>
    <t>Бумага диаграммная Лента 1267</t>
  </si>
  <si>
    <t>Гидроокись лития техническая</t>
  </si>
  <si>
    <t>Гвоздь 2,5х60 тарный круглый</t>
  </si>
  <si>
    <t>Ткань фильтровальная полипропиленовая</t>
  </si>
  <si>
    <t>О001 280000</t>
  </si>
  <si>
    <t>Кислота кремнефтористоводородная</t>
  </si>
  <si>
    <t>Круг 12мм М1</t>
  </si>
  <si>
    <t>Фол</t>
  </si>
  <si>
    <t>Урацил</t>
  </si>
  <si>
    <t>Изделие из графита УИ-18200</t>
  </si>
  <si>
    <t>Кабель КГ-ХЛ 3х2,5+1х1,5</t>
  </si>
  <si>
    <t>Заготовка из Ф4К20</t>
  </si>
  <si>
    <t>Комплект дегазационный ДК-1(ГО)</t>
  </si>
  <si>
    <t>Комплект дегазационный ДК-4(ГО)</t>
  </si>
  <si>
    <t>Противогаз ППФС-ВК</t>
  </si>
  <si>
    <t>Противогаз ГП-7В</t>
  </si>
  <si>
    <t>Бинт</t>
  </si>
  <si>
    <t>Комбинезон КЗФ</t>
  </si>
  <si>
    <t>Система защитная универсальная</t>
  </si>
  <si>
    <t>Пакет индивидуальный</t>
  </si>
  <si>
    <t>Катушка</t>
  </si>
  <si>
    <t>Вата фасованная хирургическая</t>
  </si>
  <si>
    <t>Противогаз ГП-7ГО</t>
  </si>
  <si>
    <t>Сумка санитарная спецукладка для ГО</t>
  </si>
  <si>
    <t>Аппарат телефонный Мин-6 (Г.О.)</t>
  </si>
  <si>
    <t>Вкладыш к санитарным сумкам</t>
  </si>
  <si>
    <t>Аптечка (ГО) АИ-2</t>
  </si>
  <si>
    <t>Пакет И ПП8А</t>
  </si>
  <si>
    <t>Перчатки резиновые ГО</t>
  </si>
  <si>
    <t>Пруток Л-63 16мм латунный</t>
  </si>
  <si>
    <t>Писсуар</t>
  </si>
  <si>
    <t>Изделие 200х100 графитовое пропитанное ФФС</t>
  </si>
  <si>
    <t>ГСО Метанол 1мг/м3</t>
  </si>
  <si>
    <t>Цепь приводная ролик ПР-25,4-5670</t>
  </si>
  <si>
    <t>Изделие точеное из заготовок Ф-4</t>
  </si>
  <si>
    <t>Эксикатор без крана 2-250 ТХС</t>
  </si>
  <si>
    <t>Кювета кварцевая для ФЭК КФК 5мм</t>
  </si>
  <si>
    <t>Нитрофенол-пара, ЧДА</t>
  </si>
  <si>
    <t>Пробка радиаторная правая Ду15</t>
  </si>
  <si>
    <t>Унитаз-компакт ВЕСТ-22</t>
  </si>
  <si>
    <t>Металлолом черный</t>
  </si>
  <si>
    <t>Труба медная 10х1</t>
  </si>
  <si>
    <t>Провод ПЭТВ-2 0,2</t>
  </si>
  <si>
    <t>Ареометр общего назначения АОН-3 (1300-1800) l=320 d28</t>
  </si>
  <si>
    <t>Часы песочные настольные 5мин (стекло)</t>
  </si>
  <si>
    <t>Кювета кварцевая для ФЭК КФК 1мм</t>
  </si>
  <si>
    <t>Колба без шлифа К-2-100-34 ТС</t>
  </si>
  <si>
    <t>Известь хлорная марка А сорт 3</t>
  </si>
  <si>
    <t>Шкаф ШТВ-Н-6.6.3-4ААА</t>
  </si>
  <si>
    <t>Кабель нагревательный саморегулирующийся SRF 40-2CR</t>
  </si>
  <si>
    <t>Микропереключатель МП 1302</t>
  </si>
  <si>
    <t>Железо (III) окись</t>
  </si>
  <si>
    <t>Кислота лимонная</t>
  </si>
  <si>
    <t>Труба 12х1,5 М2</t>
  </si>
  <si>
    <t>Круг 36мм М2 ТВ3</t>
  </si>
  <si>
    <t>Эмаль-провод 0,5</t>
  </si>
  <si>
    <t>ГСО ионов железа (III) 0,1мг/см.куб</t>
  </si>
  <si>
    <t>Картон гофрированный 7-ми слойный (лист-образец) П-32 1200х1200</t>
  </si>
  <si>
    <t>Пластинка спектрографическая ПФС-01 чувств.6ед</t>
  </si>
  <si>
    <t>ГСО ионов хрома (IV) 1.0</t>
  </si>
  <si>
    <t>Магний окись, Ч</t>
  </si>
  <si>
    <t>Термостат на DIN-рейку Pfannenberg FLZ 520</t>
  </si>
  <si>
    <t>Калий йодистый, ХЧ</t>
  </si>
  <si>
    <t>Гайка свободная М10</t>
  </si>
  <si>
    <t>Висмут карбонат оксид (III), Ч</t>
  </si>
  <si>
    <t>Аммоний роданистый, Ч</t>
  </si>
  <si>
    <t>Труба медная 16х1</t>
  </si>
  <si>
    <t>Труба медная 8х1</t>
  </si>
  <si>
    <t>Лампа 220х300 для киноаппаратуры</t>
  </si>
  <si>
    <t>Лампа ЛБ 4</t>
  </si>
  <si>
    <t>Натрий тетрафтороборат, Ч в барабанах по 35 кг</t>
  </si>
  <si>
    <t>Изделия из Ф4 (вне спецификации)</t>
  </si>
  <si>
    <t>Скотч упаковочный с логотипом 50 мм х 66м ГОСТ 2477-86</t>
  </si>
  <si>
    <t>Шайба пружинная М6 ГОСТ 6402-70</t>
  </si>
  <si>
    <t>Лампа КМ 24-90 коммут.Т 6.8.0</t>
  </si>
  <si>
    <t>Лом алюминия (кабель)</t>
  </si>
  <si>
    <t>Анод углеродный 580х200х50</t>
  </si>
  <si>
    <t>Пластинка спектрографическая ПФС-03 чувств.16ед.</t>
  </si>
  <si>
    <t>Картон гофрированный 7-ми слойный (лист-образец) S-I 1600х2300</t>
  </si>
  <si>
    <t>Переход полиэтиленовый</t>
  </si>
  <si>
    <t>Кабель оптический Alpha Mile Flat DROP 04 волокна</t>
  </si>
  <si>
    <t>Микрофон Stelberry M-70</t>
  </si>
  <si>
    <t>Разъем АйТек ПРО RCA</t>
  </si>
  <si>
    <t>Блок питания Моллюск 12/1,5 (12В,1.3А)</t>
  </si>
  <si>
    <t>Модуль вентилируемый МВ-400-2-3Т</t>
  </si>
  <si>
    <t>Разъем RJ-45</t>
  </si>
  <si>
    <t>Нагреватель FLH 100 110-250V AC</t>
  </si>
  <si>
    <t>Полиуретан листовой ЛУР-СТ 8мм</t>
  </si>
  <si>
    <t>Термометр ТТЖ-М (0...+200)-2-240/103</t>
  </si>
  <si>
    <t>Бюретка с боковым краном 1-2-2-50-0,1</t>
  </si>
  <si>
    <t>Коробка У-196 СП металлическая</t>
  </si>
  <si>
    <t>Калий щавелевокислый</t>
  </si>
  <si>
    <t>Хром (3) оксид, ЧДА</t>
  </si>
  <si>
    <t>Дихлорэтан, Ч</t>
  </si>
  <si>
    <t>Кабель UTP 4x2x0,5, Cat.5e, 305м, Rexant</t>
  </si>
  <si>
    <t>Тройник п/эт</t>
  </si>
  <si>
    <t>Провод ПСДКТ 1,4х7,1</t>
  </si>
  <si>
    <t>Лента киперная шир.25мм ГОСТ 4514-78</t>
  </si>
  <si>
    <t>Рукав L=900 Ррас.=2,0МПа Dр.=40</t>
  </si>
  <si>
    <t>Кислота уксусная</t>
  </si>
  <si>
    <t>Провод ПВС 3х2,5 (100м) Б</t>
  </si>
  <si>
    <t>Кабель ААШв-6 3х120</t>
  </si>
  <si>
    <t>Провод АПВ 1х16,0</t>
  </si>
  <si>
    <t>Лом железнодорожный</t>
  </si>
  <si>
    <t>Провод ПСДКТ 1,8х3,35</t>
  </si>
  <si>
    <t>Коробка соединительная РТВ 402-1Б/1П 2Exell IP66</t>
  </si>
  <si>
    <t>Провод ПВ 0,5</t>
  </si>
  <si>
    <t>Г002 012100</t>
  </si>
  <si>
    <t>ФТОРОПЛАСТ-4 (МАРКА ПН90)</t>
  </si>
  <si>
    <t>Ареометр общего назначения АОН-4 (1000-1500)</t>
  </si>
  <si>
    <t>Термометр ТЛ-50 №17 (0...+250)/100</t>
  </si>
  <si>
    <t>Кювета кварцевая для ФЭК КФК 2мм</t>
  </si>
  <si>
    <t>Микропереключатель МП 1107</t>
  </si>
  <si>
    <t>Микропереключатель МП 1105</t>
  </si>
  <si>
    <t>Панель ЩО-70-45</t>
  </si>
  <si>
    <t>Суперконцентрат</t>
  </si>
  <si>
    <t>Отдушка</t>
  </si>
  <si>
    <t>Порошок бронзовый высокодисперсионный ПБВД-1</t>
  </si>
  <si>
    <t>Электрод графитовый Искра-5 Тип 2.011</t>
  </si>
  <si>
    <t>Лампа КМ 12-90 коммут.Т 6.8.0</t>
  </si>
  <si>
    <t>Грунт ХС-059 серый</t>
  </si>
  <si>
    <t>Грунт ЭП-0199 красно-коричневый</t>
  </si>
  <si>
    <t>Лак ХС-724</t>
  </si>
  <si>
    <t>Пена монтажная</t>
  </si>
  <si>
    <t>Ферма ФБС-24</t>
  </si>
  <si>
    <t>Эмаль НЦ-132 белая</t>
  </si>
  <si>
    <t>Изолон НПЭ 0,2-0,4</t>
  </si>
  <si>
    <t>Эмаль НЦ-25 оранжево-коричневая</t>
  </si>
  <si>
    <t>Песок перлитовый</t>
  </si>
  <si>
    <t>Плитка керамическая облицовочная</t>
  </si>
  <si>
    <t>Труба асбоцементная 100мм L=4000мм</t>
  </si>
  <si>
    <t>Кирпич МКФП-90 №45</t>
  </si>
  <si>
    <t>Кирпич МКФП-90 №44</t>
  </si>
  <si>
    <t>Ферма</t>
  </si>
  <si>
    <t>Набивка АП31 12х12мм</t>
  </si>
  <si>
    <t>Стеклоблок</t>
  </si>
  <si>
    <t>Плита цементно-стружечная 1х1,5 утепленная</t>
  </si>
  <si>
    <t>Шпатлевка водно-дисперсионная</t>
  </si>
  <si>
    <t>Изоспан SL/соединительная лента</t>
  </si>
  <si>
    <t>Потолок подвесной "Байкал" 600х600 плита</t>
  </si>
  <si>
    <t>Доводчик TESA CT 1800 EN2/3 /4 до 80кг</t>
  </si>
  <si>
    <t>Эмаль НЦ-132 П белая</t>
  </si>
  <si>
    <t>Колодец ж/б телефонный проходной ККС-3</t>
  </si>
  <si>
    <t>Кирпич МКФП-90 №5</t>
  </si>
  <si>
    <t>Эмаль ХС-759 серая (серебристая)</t>
  </si>
  <si>
    <t>Плитка керамическая для пола</t>
  </si>
  <si>
    <t>Прожектор Трофи TSP23 аккумуляторный</t>
  </si>
  <si>
    <t>Калькулятор CITIZEN</t>
  </si>
  <si>
    <t>Процессор в 11c NTDK20FA (с флеш платой)</t>
  </si>
  <si>
    <t>Секатор</t>
  </si>
  <si>
    <t>Лестница приставная h4м</t>
  </si>
  <si>
    <t>Карниз</t>
  </si>
  <si>
    <t>Кондиционер MDV MDSF-12HRN1/MDOF-12HN1</t>
  </si>
  <si>
    <t>Лопата штыковая</t>
  </si>
  <si>
    <t>Противогаз шланговый ПШ-1</t>
  </si>
  <si>
    <t>КИМГЗ основной состав без дополнительных вложений</t>
  </si>
  <si>
    <t>Огнетушитель ОП-5  ГОСТ 51057-97</t>
  </si>
  <si>
    <t>Топор ГО</t>
  </si>
  <si>
    <t>Камера морозильная БИРЮСА Б 455-НКЭ</t>
  </si>
  <si>
    <t>Набор отверток с насадками "MASTER" STAYER</t>
  </si>
  <si>
    <t>Камера АйТек ПРО IPe-OP 3.6</t>
  </si>
  <si>
    <t>Светильник РТУ 125-004 (шар) 400мм</t>
  </si>
  <si>
    <t>Раскладушка ГО</t>
  </si>
  <si>
    <t>Принтер лазерный HP МФУ Pro M132fn</t>
  </si>
  <si>
    <t>Моноблок Lenovo IdeaCentre C20-00 F0BB003GRK</t>
  </si>
  <si>
    <t>Тестер для витой пары, коаксиала, телефона, USB, Hyperline</t>
  </si>
  <si>
    <t>Огнетушитель ОП-50 передвижной</t>
  </si>
  <si>
    <t>Щетка для мытья окон</t>
  </si>
  <si>
    <t>Водонагреватель электрический накопительный OASIS FN-10L</t>
  </si>
  <si>
    <t>Лопата металлическая</t>
  </si>
  <si>
    <t>Шкаф напольный 19" 600х800х1055</t>
  </si>
  <si>
    <t>Полотенце махровое х/б</t>
  </si>
  <si>
    <t>Камера АйТек ПРО IPe-OPZ</t>
  </si>
  <si>
    <t>Горелка ГНП-4</t>
  </si>
  <si>
    <t>Рукав пожарный Ду51мм с полугайкой ГОСТ Р51049-2008</t>
  </si>
  <si>
    <t>Огнетушитель ОПУ-5 ГОСТ 51057-97</t>
  </si>
  <si>
    <t>Сумка санитарная</t>
  </si>
  <si>
    <t>Саморез 4х50</t>
  </si>
  <si>
    <t>Ведро оцинкованное (г.о.)</t>
  </si>
  <si>
    <t>Аппарат сварочный для электромуфтовой сварки пластмассовых труб "Кентавр"</t>
  </si>
  <si>
    <t>КИМГЗ при радиационном, химическом и биологическом заражении</t>
  </si>
  <si>
    <t>Шпингалет</t>
  </si>
  <si>
    <t>Дозатор для жидкого мыла</t>
  </si>
  <si>
    <t>Плащ ОП-1</t>
  </si>
  <si>
    <t>Пояс лавсановый</t>
  </si>
  <si>
    <t>Подшлемник стеганый</t>
  </si>
  <si>
    <t>Щиток НБТ ГОСТ 12.4.023-84</t>
  </si>
  <si>
    <t>Комплект для ГО</t>
  </si>
  <si>
    <t>Противогаз с коробкой марки ВК</t>
  </si>
  <si>
    <t>Перчатки резиновые медицинские А-Е</t>
  </si>
  <si>
    <t>(пусто)</t>
  </si>
  <si>
    <t>Общий итог</t>
  </si>
  <si>
    <t>6768 Итог</t>
  </si>
  <si>
    <t>10462 Итог</t>
  </si>
  <si>
    <t>010103 Итог</t>
  </si>
  <si>
    <t>010201 Итог</t>
  </si>
  <si>
    <t>010202 Итог</t>
  </si>
  <si>
    <t>010206 Итог</t>
  </si>
  <si>
    <t>1010201 Итог</t>
  </si>
  <si>
    <t>1010202 Итог</t>
  </si>
  <si>
    <t>1010203 Итог</t>
  </si>
  <si>
    <t>1010204 Итог</t>
  </si>
  <si>
    <t>1010214 Итог</t>
  </si>
  <si>
    <t>1010513 Итог</t>
  </si>
  <si>
    <t>1020408 Итог</t>
  </si>
  <si>
    <t>220104 Итог</t>
  </si>
  <si>
    <t>220201 Итог</t>
  </si>
  <si>
    <t>220202 Итог</t>
  </si>
  <si>
    <t>220203 Итог</t>
  </si>
  <si>
    <t>250103 Итог</t>
  </si>
  <si>
    <t>250201 Итог</t>
  </si>
  <si>
    <t>250202 Итог</t>
  </si>
  <si>
    <t>260104 Итог</t>
  </si>
  <si>
    <t>260105 Итог</t>
  </si>
  <si>
    <t>260201 Итог</t>
  </si>
  <si>
    <t>260202 Итог</t>
  </si>
  <si>
    <t>260203 Итог</t>
  </si>
  <si>
    <t>270102 Итог</t>
  </si>
  <si>
    <t>270201 Итог</t>
  </si>
  <si>
    <t>270203 Итог</t>
  </si>
  <si>
    <t>360202 Итог</t>
  </si>
  <si>
    <t>360203 Итог</t>
  </si>
  <si>
    <t>510201 Итог</t>
  </si>
  <si>
    <t>510202 Итог</t>
  </si>
  <si>
    <t>520201 Итог</t>
  </si>
  <si>
    <t>530201 Итог</t>
  </si>
  <si>
    <t>540201 Итог</t>
  </si>
  <si>
    <t>640201 Итог</t>
  </si>
  <si>
    <t>990201 Итог</t>
  </si>
  <si>
    <t>990203 Итог</t>
  </si>
  <si>
    <t>990204 Итог</t>
  </si>
  <si>
    <t>КО кол-во</t>
  </si>
  <si>
    <t>КО Сумма</t>
  </si>
  <si>
    <t>Дата возникновения</t>
  </si>
  <si>
    <t>должно быть на остатке</t>
  </si>
  <si>
    <t>используют по мере необходимости</t>
  </si>
  <si>
    <t>использовался в производстве пентафторида йода, которое законсервировано 15 лет.</t>
  </si>
  <si>
    <t>находится на складе в заводе фторсолей. Его предполагалось использовать в цехе 27.</t>
  </si>
  <si>
    <t>планировали продать</t>
  </si>
  <si>
    <t>В течении 2019 года запланирован капитальный ремонт двух печных агрегатов, соответственно двух систем газоходов</t>
  </si>
  <si>
    <t>В июле 2019 года, запланирован капитальный ремонт ковшового элеватора, ковши на него</t>
  </si>
  <si>
    <t>Ящики готов передать нуждающемуся подразделению предприятия.</t>
  </si>
  <si>
    <t>Редуктора будем менять в течении 2019 года, по истечению срока эксплуатации и состояния эксплуатируемых.</t>
  </si>
  <si>
    <t xml:space="preserve">списали, документы на согласовании. </t>
  </si>
  <si>
    <t>в резерве</t>
  </si>
  <si>
    <t>будут устанавливать в 2019 году.</t>
  </si>
  <si>
    <t>Используют в 2019</t>
  </si>
  <si>
    <t>Если не использовать то можно продать</t>
  </si>
  <si>
    <t>Надо уточнять у ц.1 используем или нет.</t>
  </si>
  <si>
    <t>Не используют Французские аноды, брак</t>
  </si>
  <si>
    <t>будет задействовано в след. году.ДЛЯ ГО</t>
  </si>
  <si>
    <t>в экслуатации , спишу</t>
  </si>
  <si>
    <t>в экслуатацию</t>
  </si>
  <si>
    <t>будет задействовано в след. году.</t>
  </si>
  <si>
    <t xml:space="preserve">комментарии </t>
  </si>
  <si>
    <t>+</t>
  </si>
  <si>
    <t xml:space="preserve">списано в декабре </t>
  </si>
  <si>
    <t xml:space="preserve">нет применения, не будет использоваться </t>
  </si>
  <si>
    <t xml:space="preserve"> передадим в цзл</t>
  </si>
  <si>
    <t>используем в 2019</t>
  </si>
  <si>
    <t>на продажу</t>
  </si>
  <si>
    <t>для ф-40</t>
  </si>
  <si>
    <t>для композиций</t>
  </si>
  <si>
    <t>лежит с 2016 года, что делать не знаем</t>
  </si>
  <si>
    <t>производство ф-40</t>
  </si>
  <si>
    <t>перенесем на склад готовой продукции</t>
  </si>
  <si>
    <t>храним инициатор для ф-4д</t>
  </si>
  <si>
    <t>на списание</t>
  </si>
  <si>
    <t xml:space="preserve">Сумма, руб. </t>
  </si>
  <si>
    <t>Признак</t>
  </si>
  <si>
    <t>будет использовано</t>
  </si>
  <si>
    <t xml:space="preserve">не рассматривалось, позиции до 5000 руб. </t>
  </si>
  <si>
    <t>сумма, руб.</t>
  </si>
  <si>
    <t>Сумма, руб.</t>
  </si>
  <si>
    <t>руб.</t>
  </si>
  <si>
    <t>передать в цех 26</t>
  </si>
  <si>
    <t>Акционерное общество "ГалоПолимер Пермь"</t>
  </si>
  <si>
    <t>Период: 2018 г.</t>
  </si>
  <si>
    <t>Субконто</t>
  </si>
  <si>
    <t xml:space="preserve">без движения  более года, руб. </t>
  </si>
  <si>
    <t xml:space="preserve">кол-во </t>
  </si>
  <si>
    <t>Агрегат электронасосный ГХМ 3/65.1372</t>
  </si>
  <si>
    <t>Весы ВСДП 02.20.15-0-Д1/15м 2т</t>
  </si>
  <si>
    <t>Гидроциклон ПВО-ГЦ-1080</t>
  </si>
  <si>
    <t>Клапан РУСТ 510-1 У Ду80, Ру1,6</t>
  </si>
  <si>
    <t>Комплекс аппаратно-программный "Хроматэк-Кристалл-5000" исп.2</t>
  </si>
  <si>
    <t>Комплекс санитарно-бытовой (СБК)</t>
  </si>
  <si>
    <t>Миниконтроллер МК-500-10</t>
  </si>
  <si>
    <t>Насос АХП 50-32-200 с эл. двигателем</t>
  </si>
  <si>
    <t>Охладитель масляный 3.340.104</t>
  </si>
  <si>
    <t>Подъемник 500кг</t>
  </si>
  <si>
    <t>Преобразователь давления  PR-28/0…10кПа/ALW/C/Hastelloy/VM-3/A1U/RU</t>
  </si>
  <si>
    <t>Преобразователь давления PR-28/0…0,1МПа/ALW/C/Hastelloy/VM-3/A1U/RU</t>
  </si>
  <si>
    <t>Преобразователь давления PR-28/0…100кПа/ALW/C/Hastelloy/VM-3/A1U/RU</t>
  </si>
  <si>
    <t>Преобразователь давления PR-28/0…6,3кПа/ALW/C/Hastelloy/VM-3/A1U/RU</t>
  </si>
  <si>
    <t>Преобразователь давления PR-28/0…63кПа/ALW/C/Hastelloy/VM-3/A1U/RU</t>
  </si>
  <si>
    <t>Преобразователь давления АРC-2000ALW/Hastelloy/ -1,5…7кПа/0…-1кПа/P/RU</t>
  </si>
  <si>
    <t>Преобразователь давления АРR-2000ALW/ -0,5…7кПа/0…0,4кПа/C/Hastelloy/VM-3/A1U/RU</t>
  </si>
  <si>
    <t>Преобразователь давления АРR-2000ALW/ -0,5…7кПа/0…0,63кПа/C/Hastelloy/VM-3/A1U/RU</t>
  </si>
  <si>
    <t>Преобразователь давления АРС-2000ALW/-1,5...7кПа/-1...3кПа/Р/RU</t>
  </si>
  <si>
    <t>Преобразователь давления РR-28/0…4кПа/ALW/C/Hastelloy/VM-3/A1U/RU</t>
  </si>
  <si>
    <t>Преобразователь разности давлений PR-28/0...25 кПа/PD/C/VM-3/A1/RU</t>
  </si>
  <si>
    <t>Преобразователь Сапфир-22-ДУ-Ех-2620-1600</t>
  </si>
  <si>
    <t>Ротаметр металлический Эмис-Мета-215-015Е-Ж-Н-1,6-100-1,5-А-Ж-ГП</t>
  </si>
  <si>
    <t>Ротаметр металлический Эмис-Мета-215-025Г-Ж-Н-1,6-100-1,5-А-Ж-ГП</t>
  </si>
  <si>
    <t>Ротаметр металлический Эмис-Мета-215-Ех-025Г-Ж-Н-1,6-100-1,5-А-Ж-ГП</t>
  </si>
  <si>
    <t>Сборник V-1,6м.куб</t>
  </si>
  <si>
    <t>Теплообменник 426ТНВ-1,6-Б*/25-2-1</t>
  </si>
  <si>
    <t xml:space="preserve">Уровнемер Vegapuls PS 64.AXTTCGHXKTXXX  </t>
  </si>
  <si>
    <t xml:space="preserve">Уровнемер Vegapuls61 PS61.XXAGPHKMXX  </t>
  </si>
  <si>
    <t>Шкаф вытяжной радиохимический ШВ-2РА</t>
  </si>
  <si>
    <t>Итого</t>
  </si>
  <si>
    <t xml:space="preserve">Сальдо на конец года </t>
  </si>
  <si>
    <t>АО ГалоПолимер-Пермь</t>
  </si>
  <si>
    <t xml:space="preserve">бух. счет </t>
  </si>
  <si>
    <t xml:space="preserve">неликвиды к списанию, руб. </t>
  </si>
  <si>
    <t xml:space="preserve">в том числе без движения  более года, руб. </t>
  </si>
  <si>
    <t xml:space="preserve">в том числе неликвиды, руб. </t>
  </si>
  <si>
    <t>Дебет, руб.</t>
  </si>
  <si>
    <t>08.03</t>
  </si>
  <si>
    <t>(КС 3007) Ц.26К.205А  Создание производства перфторалкилйодидов</t>
  </si>
  <si>
    <t>(КС 3054) ц.25к.225,605,207 ТЭО по подбору холод машин на холод станциях</t>
  </si>
  <si>
    <t>(КС 3056) ц.18 Реконструкция промливневого коллектора</t>
  </si>
  <si>
    <t>(КС 3132) ц.1 к.601 АСУ ТП</t>
  </si>
  <si>
    <t>(КС 3215) ц.№22 корп.113 Модернизация емкости поз.7/6</t>
  </si>
  <si>
    <t>(КС 3224) Цех 25 корп.605 Проектирование и монтаж пожарной сигнализации</t>
  </si>
  <si>
    <t>(КС 3233) Ц.26 корп.203 Проектирование и монтаж  пожарной сигнализации</t>
  </si>
  <si>
    <t>(КС 3235) Ц.25 корп.207-225  Проектирование и монтаж  пожарной сигнализации</t>
  </si>
  <si>
    <t>(КС 3236) Ц.22 корп.111 Проектирование и монтаж  пожарной сигнализации</t>
  </si>
  <si>
    <t>(КС 3238) Ц.25 корп.138 Проектирование и монтаж  пожарной сигнализации</t>
  </si>
  <si>
    <t>(КС 3248) Цех22 к.3 Монтаж и проектир.системы автомат. контроля возд. среды в кабинах электролиза</t>
  </si>
  <si>
    <t>(КС 3251) Монтаж системы видеонаблюдения на периметре пред-я (инв.1074)</t>
  </si>
  <si>
    <t>(КС 3268) ц.26, корп.205 Проектирование, монтаж и систем видеонаблюдения</t>
  </si>
  <si>
    <t>(КС 3272) ц.26 корп.203 Модернизация схемы подачи HF из емкости п.34-2 в реактор синтеза п.37-2</t>
  </si>
  <si>
    <t>(КС 3284) ц.26 к.203, 202 Тех.перевооружение узла выдачи жидкого хлора</t>
  </si>
  <si>
    <t>(КС 3288) ц.26 к.203 Мод-ия схемы охл-ия т/обм.Т-95/3 (инв.708128), К-94/3 (инв.712697) (холод -35)</t>
  </si>
  <si>
    <t>(КС 3291) ц.27 к.238 Монтаж на трубопр-х кубов. остатков из к.203 и кол.К-3 быстодейств. отсеч.арм.</t>
  </si>
  <si>
    <t>(КС 3295) ц.26 к.205 Монтаж опытного реактора 200кг (Циклодимеры)</t>
  </si>
  <si>
    <t>(КС 3297) ц.25 Установка сигнализатора сдвига цистерны на пункте слива жидкого аммиака</t>
  </si>
  <si>
    <t xml:space="preserve">(КС 3300) ц.27 к.238 Узел возвратного хладона-124а </t>
  </si>
  <si>
    <t>(КС 3301) ц.27 к.238 Тех.перевооружение схемы пр-ва МФМ (катализатор синтеза хл-125)</t>
  </si>
  <si>
    <t xml:space="preserve">(КС 3303) Модернизация Телефонной сети, переход на ВОЛС (оборудование НАТЕКС) </t>
  </si>
  <si>
    <t>(КС 3304) ц.26 корп.205 Тех.перевоор.КИП и АСУТП получение высококач.воды</t>
  </si>
  <si>
    <t>(КС 3305) ц.26 корп.202 Кислотный состав (Сургутнефтегаз)</t>
  </si>
  <si>
    <t>(КС 3309) ц.26 к.203 Внедрение АСУ ТП производства М-4 (ИНВЕСТ)</t>
  </si>
  <si>
    <t>(КС 3312) ц.22 к.3 Модернизация электрической схемы управления мотор-генераторов (ИНВЕСТ)</t>
  </si>
  <si>
    <t>(КС 3315) ц.1 к.602 Монтаж быстродействующей отсечной арматуры с дистанц. упр-ем (СГМ,СГЭ,СГМет)</t>
  </si>
  <si>
    <t>(КС 3316) ц.1 Монтаж обратных клапанов на нагнетательном тр-де насосов поз.№ 15б,34а,48/1-4,56а и пр</t>
  </si>
  <si>
    <t>(КС 3317) ц.1 к.222 Монтаж емкости поз.9/2</t>
  </si>
  <si>
    <t>(КС 3318) ц.1 к.603 Монтаж емкости поз.34/1</t>
  </si>
  <si>
    <t>(КС 3319) ц.1 к.601 Монтаж системы сигнализации о неисправности вент.систем в печном отделении</t>
  </si>
  <si>
    <t>(КС 3320) ц.22 к.3 Монтаж средств измерения фтора</t>
  </si>
  <si>
    <t>(КС 3324) ц.22 к.135 Изготовление секции для печи пиролиза Р-4/1, никель НП-2, Д=200 мм</t>
  </si>
  <si>
    <t>(КС 3325) ц.26 Монтаж схемы автоматического дозирования М-4 на процесс полимеризации</t>
  </si>
  <si>
    <t>(КС 3326) ц.22 к.135 Монтаж средств измерения фтора</t>
  </si>
  <si>
    <t>(КС 3327) ц.22 к.111 Монтаж средств измерения фтора</t>
  </si>
  <si>
    <t>(КС 3328) ц.22 к.111 Монтаж схемы сигн-ии ПДК водорода и HFпо месту в к.113 и в щитовой к.111</t>
  </si>
  <si>
    <t>(КС 3330) ц.26  Монтаж расходомерного узла на скруббер поз К-534</t>
  </si>
  <si>
    <t>(КС 3331) ц.26 Реконструкция электроснабжения печей пиролиза  Х-105/6, Х-105/4</t>
  </si>
  <si>
    <t>(КС 3340) ц.27 к.238 Приобр-ие насосн.оборуд. на поз.Н-17,Н-18 (КС-50/100), монтаж сигн-ии остановки</t>
  </si>
  <si>
    <t>(КС 3342) ц.27 к.256 Монтаж сигнализации в произв-ых помещениях о неисправной работе вент.систем</t>
  </si>
  <si>
    <t>(КС 3343) ц.27 к.238 Монтаж отвода стоков для исключения пролива HF из емк. хранения HF п.Е-6/1,2</t>
  </si>
  <si>
    <t>(КС 3345) ц.25 к.207 Приобретение и монтаж датчиков загазованности аммиаком у поз.607/1,2 и поз.604</t>
  </si>
  <si>
    <t>(КС 3349) ц.25 к.207 Приобретение и монтаж вытяжных вентиляторов поз.В-3, В-4</t>
  </si>
  <si>
    <t>(КС 3352) ц.25 Модернизация схемы электроснабжения корп.33, 133 от ТП-26 корп.502</t>
  </si>
  <si>
    <t>(КС 3353) СГЭ Модернизация АИИС КУЭ</t>
  </si>
  <si>
    <t>(КС 3354) СГЭ Модернизация системы телемеханики</t>
  </si>
  <si>
    <t>(КС 3355) ТВС Санация уч-ка трубопровода Ду800, протяженностью 500м, полиэтиленом ПЭ100SDR17. PN10</t>
  </si>
  <si>
    <t>(КС 3356) ТВС Замена уч-ка трубопровода теплофикационной воды, 100м, Ду500мм на тер-ии шламонакопит.</t>
  </si>
  <si>
    <t>(КС 3357) ТВС Замена изоляции на трубопроводе теплофикационной воды (Ду500мм, 1000м)</t>
  </si>
  <si>
    <t>(КС 3358) ТВС Замена изоляции на внутризаводских трубопроводах пара (Ду250мм, 500м)</t>
  </si>
  <si>
    <t>(КС 3359) ТВС к.45 Установка автоматического управления с выводом визуализации в корп.8</t>
  </si>
  <si>
    <t>(КС 3361) ц.26 к.203 Производство Мономера-6 мощностью до 500 тн/год (ИНВЕСТ)</t>
  </si>
  <si>
    <t>(КС 3365) ц.26 к.203 Монтаж схемы подачи триэтиламина в верхнюю часть колонны К-132/2</t>
  </si>
  <si>
    <t xml:space="preserve">(КС 3367) ц.22 к.113 Проектирование установок АПТ,АПС и СОУЭ при пожаре </t>
  </si>
  <si>
    <t xml:space="preserve">(КС 3368) ц.27 к. 238 Проектирование установок АПТ, АПС и СОУЭ при пожаре </t>
  </si>
  <si>
    <t xml:space="preserve">(КС 3369) ц.26 к.64 Проектирование установок АПТ, АПС и СОУЭ при пожаре </t>
  </si>
  <si>
    <t>(КС 3371) ц.25 к.605 Внедрение тиристорного возбудителя для ТК-3/4</t>
  </si>
  <si>
    <t>(КС 3372) ц.22 к.3 Приобретение выпрямителя постоянного тока для электролизеров п.А-307/32, А-307/33</t>
  </si>
  <si>
    <t xml:space="preserve">(КС 3375) ц.1 к.603 Модернизация схемы электроснабжения </t>
  </si>
  <si>
    <t>(КС 3376) к.15 Реконструкция проходной, проект СК 375-18</t>
  </si>
  <si>
    <t>(КС 3391) Система охранного освещения на периметре предприятия</t>
  </si>
  <si>
    <t xml:space="preserve">(КС 3415) ЦЗЛ Модернизация лаборатории </t>
  </si>
  <si>
    <t>(КС 3416) Система охранной сигнализации на периметре предприятия</t>
  </si>
  <si>
    <t>(КТМ 406) ц.22 к.3 Модерн-ия изоляции обмотки якоря при кап.ремонте генератора пост. тока ГП 10</t>
  </si>
  <si>
    <t>(КТМ 411) ц.26 к.203 Модернизация сист.упр-ия трансформаторами печей пиролиза поз.Х-105/8, Х-105/10</t>
  </si>
  <si>
    <t>(КТМ 423) Работы по замене оборудования при возникновении дефектов (СГМ)</t>
  </si>
  <si>
    <t>(КТМ 424) Работы по замене оборудования при возникновении дефектов (СГЭ)</t>
  </si>
  <si>
    <t>(КТМ 426) ц.1 к.601 Замена насоса поз.101/2 (АХ-50/32) СГМ, СГЭ</t>
  </si>
  <si>
    <t>(КТМ 427) ц.26 к.203 Приобретение насоса для замены на Н-70/1 на орошении колонны К-53/3</t>
  </si>
  <si>
    <t>(КТМ 428) ц.26 к.204 Приобретение насоса для замены на Н-7/3 на приготовлении кислотных составов</t>
  </si>
  <si>
    <t>(КТМ 429) ц.26 к.204 Приоб-ие насоса для замены на Н-7/4 на приг-ии неигибирован.смеси кислот</t>
  </si>
  <si>
    <t>(КТМ 433) ц.27 к.238 Приобретение насосов АХ-40-25-160 (3 шт.)</t>
  </si>
  <si>
    <t>(КТМ 434) ц.27 к.256 Приобретение насосов Х-50-80-200 (2 шт.)</t>
  </si>
  <si>
    <t>(КТМ 435) ТВС Приобр. и уст-ка насоса для искл-ия слива гор.воды в канал-ию и возврата в оборот.воду</t>
  </si>
  <si>
    <t>(КТМ 440) ц.26 Замена технически изношенных светильников на светодиодные по программе энергосбережен</t>
  </si>
  <si>
    <t>(КТМ 445) к.212 каб.305 Монтаж сплит-системы Mitsubishi Electric MS-GF35/MU-GF35 VA</t>
  </si>
  <si>
    <t>(КТМ 449) к.232 каб.210 Монтаж кондиционера Hisense AS-24HR4SFADC5G/AS-24HR4SFADCW  /серверная /</t>
  </si>
  <si>
    <t xml:space="preserve">(КТМ 450) к.238 3 этаж Лаборатория Монтаж кондиционера Lessar LS-H24KPA2/LU-H24KPA2 </t>
  </si>
  <si>
    <t>(КТМ 452) Ж/д цистерны зав.№№ 1230-80442, 1230-80443, 1230-80444 (ГПКЧ)</t>
  </si>
  <si>
    <t>(КТМ 453) Ж/д цистерны зав.№№ 1230-80445, 1230-80446, 1230-80447 (ГПП)</t>
  </si>
  <si>
    <t>(КТМ 454) Ж/д цистерна № 3 зав.№1230-80444</t>
  </si>
  <si>
    <t>(КТМ 455) Ж/д цистерна № 4 зав.№1230-80445</t>
  </si>
  <si>
    <t>(КТМ 456) Ж/д цистерна № 5 зав.№1230-80446</t>
  </si>
  <si>
    <t>(КТМ 457) Ж/д цистерна № 6 зав.№1230-80447</t>
  </si>
  <si>
    <t>08.04</t>
  </si>
  <si>
    <t>pH-метр JUMO:Микропроцессорный преобразователь- dTRANS pH 01 Тип: 202530/10-888-000-23-00/000</t>
  </si>
  <si>
    <t>Агрегат вакуумный АВЗ-125Д</t>
  </si>
  <si>
    <t>Агрегат вакуумный АВЗ-180</t>
  </si>
  <si>
    <t>Аппарат высокого давления HD 10/23-4S</t>
  </si>
  <si>
    <t>Аппарат для определения температуры застывания типа  АТЗ-01</t>
  </si>
  <si>
    <t>Аппарат дыхательный PSS 3000 в комплекте</t>
  </si>
  <si>
    <t>Баня водяная LOIP LB-160</t>
  </si>
  <si>
    <t>Блок сигнализации БАЗИС-35.С-24-02-Ф</t>
  </si>
  <si>
    <t>Бочка  хладон-125 U=0,8м.куб.</t>
  </si>
  <si>
    <t>Вентилятор ВЦ 4-70 №10 (22/1000), Пр0, двигатель 5А200М6, сталь</t>
  </si>
  <si>
    <t>Вентилятор ВЦ 4-70 №8 (5,5/970)</t>
  </si>
  <si>
    <t>Весы</t>
  </si>
  <si>
    <t>Весы аналитические Ohaus PA214С (210 г)</t>
  </si>
  <si>
    <t>Весы платформенные HW-60KVW A&amp;D</t>
  </si>
  <si>
    <t>Весы прецизионные  ЕХ 223 КТ 2</t>
  </si>
  <si>
    <t>Виброанализатор Диана-2М</t>
  </si>
  <si>
    <t>Видеосервер Domination цифровой</t>
  </si>
  <si>
    <t>Вискозиметр Брукфильда ротационный  DV2TLV</t>
  </si>
  <si>
    <t>Газоанализатор Drager</t>
  </si>
  <si>
    <t>Газоанализатор стационарный Хоббит-Т-2HF-И22(з)-10-ДО-Т20 ЦО СООО</t>
  </si>
  <si>
    <t>Газоанализатор Хоббит Т-2HF-DIN</t>
  </si>
  <si>
    <t>Гидроциклон F-40</t>
  </si>
  <si>
    <t>Датчик потока микроволновый MWS-DP-3</t>
  </si>
  <si>
    <t>Дефектоскоп Корона 2.1</t>
  </si>
  <si>
    <t>Инвертор сварочный Origo Mig5004i (с водяным охлаждением)</t>
  </si>
  <si>
    <t>Источник бесперебойного питания APC Smart-UPS 3000VA LCD RM 2U 230V</t>
  </si>
  <si>
    <t>Калибратор YOKOGAWA CA 11 (handy cal)</t>
  </si>
  <si>
    <t>Калибратор КИСС-03</t>
  </si>
  <si>
    <t>Калибратор универсальный АКИП-7301 с поверкой</t>
  </si>
  <si>
    <t>Камера АйТек ПРО IPr-OPZ 3mP Starvis</t>
  </si>
  <si>
    <t>Коммутатор D-Link DGS-3630-28TC/А1AМI</t>
  </si>
  <si>
    <t>Компаратор напряжения Р3003</t>
  </si>
  <si>
    <t>Компаратор-весы ВМ-24001</t>
  </si>
  <si>
    <t>Комплекс хроматографический газовый Хромос ГХ-1000</t>
  </si>
  <si>
    <t>Комплекс хроматографический газовый Хромос ГХ-1000 14,2л 2 РГП</t>
  </si>
  <si>
    <t>Комплекс хроматографический газовый Хромос ГХ-1000 14,2л 6 РГП</t>
  </si>
  <si>
    <t>Компьютер HP EliteDesk 800 G3 Mini Core i5-7500T.8GB DDR4-2400 8GB</t>
  </si>
  <si>
    <t>Кондуктометр HI 8733 N</t>
  </si>
  <si>
    <t>Кондуктометр лабораторный</t>
  </si>
  <si>
    <t>Криостат низкотемпературный LOIP FT-211-25</t>
  </si>
  <si>
    <t>Манометр грузопоршневой МП-6 кл.0,05</t>
  </si>
  <si>
    <t xml:space="preserve">Маршрутизатор CISCO ISR4331/K9 </t>
  </si>
  <si>
    <t xml:space="preserve">Мешалка верхнеприводная HS-30D DAIHAN Scientific </t>
  </si>
  <si>
    <t>Насос АХ 65-40-200А-СД</t>
  </si>
  <si>
    <t>Насос бочковой LUTZ марка Niro 41-L-GLRD</t>
  </si>
  <si>
    <t>Насос вакуумный 2НВР-0,1Д 220В</t>
  </si>
  <si>
    <t>Насос вакуумный ВВН-2-50</t>
  </si>
  <si>
    <t>Насос вакуумный диафрагменный N842.3FT.18 KNF Neuberger</t>
  </si>
  <si>
    <t>Насос перистальтический LOIP LS-301</t>
  </si>
  <si>
    <t>Насос СМ 150-125-400-6СД УХЛ4</t>
  </si>
  <si>
    <t>Насос ТХИ 8/40А-СД</t>
  </si>
  <si>
    <t>Насос Х 45/31-Г-5 УХЛ4</t>
  </si>
  <si>
    <t>Насос Х45/23-4П</t>
  </si>
  <si>
    <t>Насос циркуляционный 06.04.01.230</t>
  </si>
  <si>
    <t>Ноутбук ASUS ZenBook Pro UX550VD</t>
  </si>
  <si>
    <t>Патрон регенеративный РП-2</t>
  </si>
  <si>
    <t>Погрузчик электрический CPD-20</t>
  </si>
  <si>
    <t>Подъемник инвалидный мобильный мод.Т-09</t>
  </si>
  <si>
    <t>Преобразователь  давления АРС-2000ALW/-/0…100кПа/0…40кПа/С/RU с креп.C2</t>
  </si>
  <si>
    <t>Преобразователь давления  АРС-2000ALW/-/0…0,7 МПа/0…0,25 МПа/Р/RU</t>
  </si>
  <si>
    <t>Преобразователь давления EJA110E-JLH5J-917EJ/VR в комплекте с PNA-01 NON, HDS3M</t>
  </si>
  <si>
    <t>Преобразователь давления АРС-2000ALW/-10...10кПа/-1...10кПа/Р/RU</t>
  </si>
  <si>
    <t>Преобразователь уровня Сапфир -22МП-ДУ-2620-02-У2(-40+80)-0,25/1600-42-1300-HART-ГП</t>
  </si>
  <si>
    <t>Прибор ДИСК-250</t>
  </si>
  <si>
    <t>Прибор ДИСК-250М 20G</t>
  </si>
  <si>
    <t>Расходомер Promag 50P15-EA3A1AA0AEAD Ду15 (5м3/ч)</t>
  </si>
  <si>
    <t>Расходомер Взлет Профи 212МА Ду40/Т</t>
  </si>
  <si>
    <t>Расходомер Взлет Профи 222МА Ду-50/Т</t>
  </si>
  <si>
    <t>Расходомер Взлет Профи 222МА Ду40/Т</t>
  </si>
  <si>
    <t>Расходомер электромагнитный OPTIFLUX 4100 Ду80 РN40</t>
  </si>
  <si>
    <t>Расходомер электромагнитный ВЗЛЕТ ТЭР АС-010 Ду-10мм, Qmax-2,83 м3/ч</t>
  </si>
  <si>
    <t>Регистратор безбумажный Мемограф–М Е21121120</t>
  </si>
  <si>
    <t>Регистратор градиент-12сн</t>
  </si>
  <si>
    <t>Регистратор многоканальный ЭКОГРАФ-T -1 C122111ОА</t>
  </si>
  <si>
    <t>Регулятор Термодат 29Е6/2Р/485/4Gb/F-РВ/12У/12Т/12Р</t>
  </si>
  <si>
    <t>рН-метр лабораторный S220 Seven Compact</t>
  </si>
  <si>
    <t xml:space="preserve">Ротаметр металлический Эмис-Мета 215-015Е-Г-Фт-1,6-100-1,5-А (Эмис-Мета 215 КМЧ) </t>
  </si>
  <si>
    <t>Самописец экранный Мемограф МD21423110</t>
  </si>
  <si>
    <t>Сборник V-1,0м.куб</t>
  </si>
  <si>
    <t xml:space="preserve">Сборник Е-227/1 V-0,25м.куб черт.К-12669 </t>
  </si>
  <si>
    <t>Сервер Dell Power Edge R640</t>
  </si>
  <si>
    <t>Сервер HP ProLiant DL360 Gen9 (843375-425)</t>
  </si>
  <si>
    <t>Сигнализатор СТМ-10-0001ПЦ</t>
  </si>
  <si>
    <t>Система для проведения видеоконференций Logitech ConferenceCam Group 960-001057</t>
  </si>
  <si>
    <t>Спецконтейнер для хладонов 900л</t>
  </si>
  <si>
    <t>Счетчик аэроионов малогабаритный МАС-01</t>
  </si>
  <si>
    <t>Теплообменник 1000ТКВ-1,0-М1/38-3-1</t>
  </si>
  <si>
    <t>Теплообменник 800ИКТ-1-1,6-Б6/25-2</t>
  </si>
  <si>
    <t>Термостат ТП-2</t>
  </si>
  <si>
    <t>Термостат циркуляционный LOIP LOIP LT-311a</t>
  </si>
  <si>
    <t>Титратор C20SD Mettler Toledo</t>
  </si>
  <si>
    <t>Трубогиб гидравлический ручной Virax от 3/8 до 2"</t>
  </si>
  <si>
    <t xml:space="preserve">Устройство защиты и сигнализации УЗС-24МИ  </t>
  </si>
  <si>
    <t xml:space="preserve">Устройство многофункциональное Canon imagePROGRAF iPF785 MFP M40 Solution </t>
  </si>
  <si>
    <t xml:space="preserve">Устройство многофункциональное Canono ImageRUNNER 2530i </t>
  </si>
  <si>
    <t>Хроматограф "Кристалл-5000"</t>
  </si>
  <si>
    <t>Шкаф для работы с кислотами ЛАБ-PRO ШВК 180.85.240</t>
  </si>
  <si>
    <t>Электропечь лабораторная трубчатая LOIP LF LF-50/500-1200</t>
  </si>
  <si>
    <t>Раздел учета</t>
  </si>
  <si>
    <t>ГП</t>
  </si>
  <si>
    <t>Продукция.Наименование</t>
  </si>
  <si>
    <t>Продукция. Ед</t>
  </si>
  <si>
    <t>30.11.18 Кол во</t>
  </si>
  <si>
    <t>ВОЛЬФРАМА ГЕКСАФТОРИД ТЕХНИЧЕСКИЙ</t>
  </si>
  <si>
    <t>Пояснения</t>
  </si>
  <si>
    <t>Продукция, произведенная сверх заказа. Возраст - 2-3 года.</t>
  </si>
  <si>
    <t>ФТОРОПЛАСТ-40</t>
  </si>
  <si>
    <t>Результат ОПР на Ф-40. Несоответствие по некоторым показателям. Возраст около 8 лет.</t>
  </si>
  <si>
    <t>Суспензия фторопластовая-4AD100</t>
  </si>
  <si>
    <t>Остатки опытной партии. Возраст около 8 лет.</t>
  </si>
  <si>
    <t>Втулка из Ф4УВ15</t>
  </si>
  <si>
    <t>Диск из Ф4УВ15</t>
  </si>
  <si>
    <t>Пластина из Ф4УВ15</t>
  </si>
  <si>
    <t>Стержень из Ф4УВ15</t>
  </si>
  <si>
    <t>Втулка из Ф4К15М5</t>
  </si>
  <si>
    <t>Диск из Ф4К15М5</t>
  </si>
  <si>
    <t>Пластина из Ф4К15М5</t>
  </si>
  <si>
    <t>Стержень из Ф4К15М5</t>
  </si>
  <si>
    <t>Втулка из Ф4С15</t>
  </si>
  <si>
    <t>Пластина из Ф4С15</t>
  </si>
  <si>
    <t>Стержень из Ф4С15</t>
  </si>
  <si>
    <t>Втулка из Ф4К20</t>
  </si>
  <si>
    <t>Пластина из Ф4К20</t>
  </si>
  <si>
    <t>СТЕРЖЕНЬ ИЗ Ф4К20</t>
  </si>
  <si>
    <t>Диск из Ф4С15</t>
  </si>
  <si>
    <t>Шайба из Ф4К20</t>
  </si>
  <si>
    <t>Уплотнение из Ф4К20</t>
  </si>
  <si>
    <t>Лист из фторопласта-4Д армированного фольгированного (ФАФ4Д СКЛ, т.0,035)</t>
  </si>
  <si>
    <t>Лист фторопластовый неармированный фольгированный (марка ФФ-4, т.0,035)</t>
  </si>
  <si>
    <t>Лист фторопластовый армированный фольгированный (марка ФАФ-4Д, т.0,035)</t>
  </si>
  <si>
    <t>Стержень из Ф4К15УВ5</t>
  </si>
  <si>
    <t>Лента из фторопластовой композиции марки Ф4К20</t>
  </si>
  <si>
    <t>Теплобменный элемент фторопластовый</t>
  </si>
  <si>
    <t>Диск-скользун из Ф4К15М5</t>
  </si>
  <si>
    <t>Седло из Ф4К15М5</t>
  </si>
  <si>
    <t>(НЕ ИСПОЛЬЗОВАТЬ!)Кольцо из Ф4К20</t>
  </si>
  <si>
    <t>Лакоткань на основе фторопласта-4Д</t>
  </si>
  <si>
    <t>Лакоткань на основе фторопласта-4Д утолщенная</t>
  </si>
  <si>
    <t>Лакоткань на основе фторопласта-4Д утолщенная окрашенная</t>
  </si>
  <si>
    <t>Диск из Ф4М5</t>
  </si>
  <si>
    <t>ФФ-4С15 0,035/0,05х3,5</t>
  </si>
  <si>
    <t>ФАФ-4Д ВН давальч.</t>
  </si>
  <si>
    <t>ФАФ-4ДСКЛ/4С</t>
  </si>
  <si>
    <t>Ф-3МФ-2</t>
  </si>
  <si>
    <t>Изделия из Ф-4Д c маслом (вне спецификации)</t>
  </si>
  <si>
    <t>Втулки из Ф4К15УВ5</t>
  </si>
  <si>
    <t>Диски из Ф4К15УВ5</t>
  </si>
  <si>
    <t>Лакоткань Ф-4ДС-ТС-8/3-К-028</t>
  </si>
  <si>
    <t>Лакоткань Ф4ДЭ3-200</t>
  </si>
  <si>
    <t>Лента из фторопластовой композиции Ф4К15М5</t>
  </si>
  <si>
    <t>Бочки полиэтиленовые для химической продукции,  V-50 л</t>
  </si>
  <si>
    <t>Бутылка цилиндрическая полиэтиленовая V-5 л для химической продукции</t>
  </si>
  <si>
    <t>Отходы лакоткани реализуемые</t>
  </si>
  <si>
    <t>Отходы стружки Ф4К20 реализуемые</t>
  </si>
  <si>
    <t>Отходы стружки Ф4К15М5 реализуемые</t>
  </si>
  <si>
    <t>Отходы стружки Ф4УВ15</t>
  </si>
  <si>
    <t>Заготовки Ф4К20 (мех.обработки)</t>
  </si>
  <si>
    <t>Заготовки Ф4М5 (упаков)</t>
  </si>
  <si>
    <t>Заготовки Ф-4 К15 УВ5 (упаков)</t>
  </si>
  <si>
    <t>Отходы лакоткани на основе фторопласта-4Д</t>
  </si>
  <si>
    <t>Изделия из Ф4Д без масла (вне спецификации)</t>
  </si>
  <si>
    <t>Продукция цеха 28. Возраст более 12 лет.</t>
  </si>
  <si>
    <t>ГП Итог</t>
  </si>
  <si>
    <t>Изделия ВГФ-253</t>
  </si>
  <si>
    <t>Остатки ГП производства ВГФ. Возраст более 25 лет.</t>
  </si>
  <si>
    <t>НЗП Итог</t>
  </si>
  <si>
    <t>Кислота перфторэнантовая</t>
  </si>
  <si>
    <t>Пластина из композиционной смеси МАК-1</t>
  </si>
  <si>
    <t>Фторстеклосетка</t>
  </si>
  <si>
    <t>Заготовка Ф-4 К20</t>
  </si>
  <si>
    <t>Заготовка Ф-4 К15 М5</t>
  </si>
  <si>
    <t>Заготовка Ф-4 С15</t>
  </si>
  <si>
    <t>НЗП требующая доработки. Возраст не более 2 лет.</t>
  </si>
  <si>
    <t>ЗАГОТОВКИ из ФТОРОПЛАСТА-4 (прочие)</t>
  </si>
  <si>
    <t>ТРУБКА ЭЛЕКТРОИЗОЛЯЦИОННАЯ ИЗ ФТОРОПЛАСТА-4Д</t>
  </si>
  <si>
    <t>КОМПОЗИЦИЯ ФТОРОПЛАСТОВАЯ МАЛОНАПОЛНЕННАЯ (МАРКА Ф4М5)</t>
  </si>
  <si>
    <t>КОМПАУНДЫ ФТОРОПЛАСТОВЫЕ (МАРКА Ф4Бр60Н)</t>
  </si>
  <si>
    <t>КОМПОЗИЦИЯ ФТОРОПЛАСТОВАЯ Ф-4Н17М3</t>
  </si>
  <si>
    <t>КОМПОЗИЦИЯ ФТОРОПЛАСТОВАЯ МАРКИ F4MT2NFF</t>
  </si>
  <si>
    <t>Композиция фторопластовая Ф-4С5</t>
  </si>
  <si>
    <t>Композиция фторопластовая Ф4УВ5</t>
  </si>
  <si>
    <t>Заготовка трубчатой формы точного размера из Ф-4,Ф-4А</t>
  </si>
  <si>
    <t>Маловостребованная продукция. Потребляется в небольших объемах.</t>
  </si>
  <si>
    <t>ПФ Итог</t>
  </si>
  <si>
    <t>Стеклоткань</t>
  </si>
  <si>
    <t>Стеклоткань арт.2113</t>
  </si>
  <si>
    <t>Стеклоткань арт.2116</t>
  </si>
  <si>
    <t>Ткань марки ТС 8/3-К</t>
  </si>
  <si>
    <t>Отход фольгированных диэлектриков</t>
  </si>
  <si>
    <t>Двуокись титана (П)</t>
  </si>
  <si>
    <t>Крон свинцовый желтый (П)</t>
  </si>
  <si>
    <t>цех</t>
  </si>
  <si>
    <t>Подразделение/Склад</t>
  </si>
  <si>
    <t>Продукция.Код</t>
  </si>
  <si>
    <t>30.11.18. сумма, руб.</t>
  </si>
  <si>
    <t xml:space="preserve">нет применения, не будет использоваться  </t>
  </si>
  <si>
    <t>1020405</t>
  </si>
  <si>
    <t>Г008 041000</t>
  </si>
  <si>
    <t>1020406</t>
  </si>
  <si>
    <t>Г007 031101</t>
  </si>
  <si>
    <t>ХЛАДАГЕНТ С-10 (марка А, В БАЛЛОНАХ 40 ДМ3)</t>
  </si>
  <si>
    <t>Смесь Хл-22 и Хл-21. Возраст - более 15 лет.</t>
  </si>
  <si>
    <t>1020407</t>
  </si>
  <si>
    <t>Г002 072000</t>
  </si>
  <si>
    <t>ФТОРОПЛАСТ-4ДМ</t>
  </si>
  <si>
    <t>Модифицированный Ф-4Д. Возраст около 8 лет.</t>
  </si>
  <si>
    <t>Г017 013100</t>
  </si>
  <si>
    <t>Г017 021100</t>
  </si>
  <si>
    <t>КОМПАУНДЫ ФТОРОПЛАСТОВЫЕ (МАРКА Ф4К20)</t>
  </si>
  <si>
    <t>Г017 031030</t>
  </si>
  <si>
    <t>КОМПОЗИЦИЯ Ф-4К23Г2</t>
  </si>
  <si>
    <t>Г018 011000</t>
  </si>
  <si>
    <t>2,2,3,4,4,4-ГЕКСАФТОРБУТАНОЛ (ГЕКСАФТОРБУТИЛОВЫЙ СПИРТ)</t>
  </si>
  <si>
    <t>Корп. 205А. Возраст более 10 лет.</t>
  </si>
  <si>
    <t>Г018 011001</t>
  </si>
  <si>
    <t>2,2,3,4,4,4-Гексафторбутанол (Спирт гексафторбутиловый)</t>
  </si>
  <si>
    <t>Г018 021000</t>
  </si>
  <si>
    <t>ТЕТРАФТОРЭТИЛ-МЕТИЛОВЫЙ ЭФИР ((1,1,2,2-ТЕТРАФТОРЭТОКСИ)МЕТАН)</t>
  </si>
  <si>
    <t>Г018 611000</t>
  </si>
  <si>
    <t>Концентрат, содержащий гексафторпропилен</t>
  </si>
  <si>
    <t>Накопление М-6 для последующей реализации или переработки на новой схеме. Возраст не более 2 лет.</t>
  </si>
  <si>
    <t>Г001 082110</t>
  </si>
  <si>
    <t>Г002 331000</t>
  </si>
  <si>
    <t>Г017 021010</t>
  </si>
  <si>
    <t>КОМПАУНДЫ ФТОРОПЛАСТОВЫЕ (МАРКА Ф4К25Н)</t>
  </si>
  <si>
    <t>Г017 021050</t>
  </si>
  <si>
    <t>КОМПАУНДЫ ФТОРОПЛАСТОВЫЕ (МАРКА Ф4С25Н)</t>
  </si>
  <si>
    <t>Г017 021060</t>
  </si>
  <si>
    <t>КОМПАУНДЫ ФТОРОПЛАСТОВЫЕ (МАРКА Ф4С25С)</t>
  </si>
  <si>
    <t>Г017 021080</t>
  </si>
  <si>
    <t>КОМПАУНДЫ ФТОРОПЛАСТОВЫЕ (МАРКА Ф4Бр40Н)</t>
  </si>
  <si>
    <t>Г017 021110</t>
  </si>
  <si>
    <t>КОМПАУНДЫ ФТОРОПЛАСТОВЫЕ (МАРКА Ф4К25С)</t>
  </si>
  <si>
    <t>Г017 031040</t>
  </si>
  <si>
    <t>КОМПОЗИЦИЯ ФТОРОПЛАСТОВАЯ Ф4М0,2</t>
  </si>
  <si>
    <t>Остатки опытной партии. Возраст около 6 лет.</t>
  </si>
  <si>
    <t>1020411</t>
  </si>
  <si>
    <t>Г003 030100</t>
  </si>
  <si>
    <t>Г003 030200</t>
  </si>
  <si>
    <t>Г003 030300</t>
  </si>
  <si>
    <t>Г003 030400</t>
  </si>
  <si>
    <t>Г003 100100</t>
  </si>
  <si>
    <t>Г003 100200</t>
  </si>
  <si>
    <t>Г003 100300</t>
  </si>
  <si>
    <t>Г003 100400</t>
  </si>
  <si>
    <t>Г003 100500</t>
  </si>
  <si>
    <t>Г003 100600</t>
  </si>
  <si>
    <t>Г003 100700</t>
  </si>
  <si>
    <t>Г003 100800</t>
  </si>
  <si>
    <t>Г003 101000</t>
  </si>
  <si>
    <t>Г003 101100</t>
  </si>
  <si>
    <t>Г003 101200</t>
  </si>
  <si>
    <t>Г003 101300</t>
  </si>
  <si>
    <t>Г003 101500</t>
  </si>
  <si>
    <t>Г003 130100</t>
  </si>
  <si>
    <t>Г003 240100</t>
  </si>
  <si>
    <t>Г003 240200</t>
  </si>
  <si>
    <t>Г003 330300</t>
  </si>
  <si>
    <t>Г003 380100</t>
  </si>
  <si>
    <t>Г003 410100</t>
  </si>
  <si>
    <t>Г003 420100</t>
  </si>
  <si>
    <t>Г003 420200</t>
  </si>
  <si>
    <t>Г003 420400</t>
  </si>
  <si>
    <t>Г003 420500</t>
  </si>
  <si>
    <t>Г003 430100</t>
  </si>
  <si>
    <t>Г003 440100</t>
  </si>
  <si>
    <t>Г003 450100</t>
  </si>
  <si>
    <t>Г003 460100</t>
  </si>
  <si>
    <t>Г019 000004</t>
  </si>
  <si>
    <t>Г019 000005</t>
  </si>
  <si>
    <t>Г019 000006</t>
  </si>
  <si>
    <t>Г019 000007</t>
  </si>
  <si>
    <t>Г019 000008</t>
  </si>
  <si>
    <t>Г019 000009</t>
  </si>
  <si>
    <t>Г019 000010</t>
  </si>
  <si>
    <t>Г019 000011</t>
  </si>
  <si>
    <t>Г019 000012</t>
  </si>
  <si>
    <t>Г019 000013</t>
  </si>
  <si>
    <t>Г019 000014</t>
  </si>
  <si>
    <t>Г019 000015</t>
  </si>
  <si>
    <t>Г019 000018</t>
  </si>
  <si>
    <t>Г019 000019</t>
  </si>
  <si>
    <t>Г019 000020</t>
  </si>
  <si>
    <t>Г019 000021</t>
  </si>
  <si>
    <t>Г019 000022</t>
  </si>
  <si>
    <t>Г019 000023</t>
  </si>
  <si>
    <t>Г019 000024</t>
  </si>
  <si>
    <t>О001 060000</t>
  </si>
  <si>
    <t>О001 070000</t>
  </si>
  <si>
    <t>О001 180000</t>
  </si>
  <si>
    <t>О001 190000</t>
  </si>
  <si>
    <t>260407</t>
  </si>
  <si>
    <t>Г008 011200</t>
  </si>
  <si>
    <t>СПИРТ-ТЕЛОМЕР ПОЛИФТОРИРОВАННЫЙ ПОВЫШЕННОЙ ЧИСТОТЫ (n1-3)</t>
  </si>
  <si>
    <t>Остатки ГП производства СПТ. Возраст более 5 лет.</t>
  </si>
  <si>
    <t>Г017 021090</t>
  </si>
  <si>
    <t>Г017 041000</t>
  </si>
  <si>
    <t>КОМПОЗИЦИЯ ФТОРОПЛАСТОВАЯ МАРКИ Ф4К15УВ5</t>
  </si>
  <si>
    <t>Г018 041100</t>
  </si>
  <si>
    <t>ГЕКСАФТОРПРОПИЛЕН (МОНОМЕР-6) (Марка 1)</t>
  </si>
  <si>
    <t>НЗП</t>
  </si>
  <si>
    <t>Производство технических газов (цех №22)</t>
  </si>
  <si>
    <t>П007 041000</t>
  </si>
  <si>
    <t>ОКТАФТОРПРОПАН (ХЛАДОН 218, ПЕРФТОРПРОПАН)</t>
  </si>
  <si>
    <t>Остатки ГП производства Хл-218. Возраст более 14 лет.</t>
  </si>
  <si>
    <t>П019 000027</t>
  </si>
  <si>
    <t>Производство фторполимеров</t>
  </si>
  <si>
    <t>П002 261000</t>
  </si>
  <si>
    <t>ФТОРОПЛАСТ-4 марка ТМ(Н)</t>
  </si>
  <si>
    <t>П008 011100</t>
  </si>
  <si>
    <t>СПИРТ-ТЕЛОМЕР ПОЛИФТОРИРОВАННЫЙ ПОВЫШЕННОЙ ЧИСТОТЫ ( В 230 Л., ЭКСПОРТ, Н2О2) (В КГ)</t>
  </si>
  <si>
    <t>П008 011110</t>
  </si>
  <si>
    <t>СПИРТ-ТЕЛОМЕР ПОЛИФТОРИРОВАННЫЙ ПОВЫШЕННОЙ ЧИСТОТЫ</t>
  </si>
  <si>
    <t>П008 021400</t>
  </si>
  <si>
    <t>СПИРТ-ТЕЛОМЕР ПОЛИФТОРИРОВАННЫЙ ТЕХНИЧЕСКИЙ (В КГ)</t>
  </si>
  <si>
    <t>Производство электрохимического фторирования (цех №27)</t>
  </si>
  <si>
    <t>П008 221000</t>
  </si>
  <si>
    <t>Цех 28</t>
  </si>
  <si>
    <t>Производство изделий из полимеров, сополимеров на основе фторхлорорганических соединений</t>
  </si>
  <si>
    <t>П003 101100</t>
  </si>
  <si>
    <t>П019 000028</t>
  </si>
  <si>
    <t>П019 000029</t>
  </si>
  <si>
    <t>П019 000033</t>
  </si>
  <si>
    <t>П019 000036</t>
  </si>
  <si>
    <t>П019 000037</t>
  </si>
  <si>
    <t>П019 000038</t>
  </si>
  <si>
    <t>ПФ</t>
  </si>
  <si>
    <t>220305</t>
  </si>
  <si>
    <t>П015 151100</t>
  </si>
  <si>
    <t>КАЛИЙ ФТОРИД (КАЛИЙ ФТОРИСТЫЙ) БЕЗВОДНЫЙ ТЕХНИЧЕСКИЙ</t>
  </si>
  <si>
    <t>260306</t>
  </si>
  <si>
    <t>Фторопласт Dyneon ЕТ6235</t>
  </si>
  <si>
    <t>Образцы импортных фторопластов.</t>
  </si>
  <si>
    <t>Фторопласт Tefzel HT-2181</t>
  </si>
  <si>
    <t>Фторопласт Tefzel-280</t>
  </si>
  <si>
    <t>Фторопласт Tefzel-750</t>
  </si>
  <si>
    <t>Фторопласт сополимер Teflon 350</t>
  </si>
  <si>
    <t>Фторопласт сополимер Teflon 340</t>
  </si>
  <si>
    <t>Фторопласт сополимер Teflon 345</t>
  </si>
  <si>
    <t>Г003 150001</t>
  </si>
  <si>
    <t>П003 250100</t>
  </si>
  <si>
    <t>П017 013100</t>
  </si>
  <si>
    <t>П017 021090</t>
  </si>
  <si>
    <t>П017 031050</t>
  </si>
  <si>
    <t>П017 051000</t>
  </si>
  <si>
    <t>П019 000025</t>
  </si>
  <si>
    <t>П019 000026</t>
  </si>
  <si>
    <t>П019 000035</t>
  </si>
  <si>
    <t>270304</t>
  </si>
  <si>
    <t>П008 241000</t>
  </si>
  <si>
    <t>Перфтороктан</t>
  </si>
  <si>
    <t>280301</t>
  </si>
  <si>
    <t>П019 000030</t>
  </si>
  <si>
    <t>П019 000031</t>
  </si>
  <si>
    <t>П019 000032</t>
  </si>
  <si>
    <t xml:space="preserve">всего без движения более года, тыс.руб. </t>
  </si>
  <si>
    <t xml:space="preserve">Сальдо на конец периода </t>
  </si>
  <si>
    <t>скрытый брак, с июля 2017 продукт не выпускаем</t>
  </si>
  <si>
    <t>Акционерное общество "ГалоПолимер Пермь", готовая продукция</t>
  </si>
  <si>
    <t>Вспомогательный материал для производства В-6.  остатки крайнего пуска.</t>
  </si>
  <si>
    <t>выпускаем ежемесячно</t>
  </si>
  <si>
    <t xml:space="preserve">нет у ЕГ </t>
  </si>
  <si>
    <t>Композия фторопластовая Ф4УВ15 флубон15</t>
  </si>
  <si>
    <t>07 счет Оборудование к установке</t>
  </si>
  <si>
    <t>08 счет Вложения во внеоборотные активы</t>
  </si>
  <si>
    <t>10 счет Материалы</t>
  </si>
  <si>
    <t>20 счет Незавершенное производство</t>
  </si>
  <si>
    <t>21 счет Полуфабрикаты</t>
  </si>
  <si>
    <t>43 счет Готовая продукция</t>
  </si>
  <si>
    <t xml:space="preserve">в том числе сумма неликвидов, тыс.руб. </t>
  </si>
  <si>
    <t>Оборудование к установке 07 счет</t>
  </si>
  <si>
    <t>Вложения во внеоборотные активы 08 счет</t>
  </si>
  <si>
    <t xml:space="preserve">Акционерное общество "ГалоПолимер Пермь", материалы (10 счет) </t>
  </si>
  <si>
    <t>Возраст не более 2 лет. Переведено в готовую прод</t>
  </si>
  <si>
    <t xml:space="preserve">Акционерное общество "ГалоПолимер Пермь", Незавершенное производство (20 счет) </t>
  </si>
  <si>
    <t xml:space="preserve">Акционерное общество "ГалоПолимер Пермь", полуфабрикаты (21 счет) </t>
  </si>
  <si>
    <t>Переведено в готовую продукцию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</si>
</sst>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;[Red]\-#,##0.00"/>
  </numFmts>
  <fonts count="18" x14ac:knownFonts="1">
    <font>
      <sz val="8"/>
      <name val="Arial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NumberFormat="1"/>
    <xf numFmtId="4" fontId="0" fillId="0" borderId="0" xfId="0" applyNumberFormat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 applyBorder="1"/>
    <xf numFmtId="0" fontId="2" fillId="2" borderId="3" xfId="0" applyFont="1" applyFill="1" applyBorder="1"/>
    <xf numFmtId="0" fontId="2" fillId="2" borderId="3" xfId="0" applyNumberFormat="1" applyFont="1" applyFill="1" applyBorder="1"/>
    <xf numFmtId="4" fontId="2" fillId="2" borderId="3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4" fontId="2" fillId="0" borderId="2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4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/>
    <xf numFmtId="4" fontId="3" fillId="3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NumberFormat="1" applyFont="1"/>
    <xf numFmtId="4" fontId="7" fillId="0" borderId="0" xfId="0" applyNumberFormat="1" applyFont="1"/>
    <xf numFmtId="4" fontId="7" fillId="0" borderId="0" xfId="0" applyNumberFormat="1" applyFont="1" applyAlignment="1">
      <alignment wrapText="1"/>
    </xf>
    <xf numFmtId="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4" xfId="0" applyBorder="1"/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5" xfId="0" applyNumberFormat="1" applyFont="1" applyBorder="1" applyAlignment="1">
      <alignment horizontal="left" vertical="top" wrapText="1" indent="1"/>
    </xf>
    <xf numFmtId="165" fontId="13" fillId="0" borderId="6" xfId="0" applyNumberFormat="1" applyFont="1" applyBorder="1" applyAlignment="1">
      <alignment horizontal="right" vertical="top" wrapText="1"/>
    </xf>
    <xf numFmtId="0" fontId="11" fillId="0" borderId="0" xfId="0" applyNumberFormat="1" applyFont="1" applyAlignment="1"/>
    <xf numFmtId="0" fontId="12" fillId="0" borderId="0" xfId="0" applyNumberFormat="1" applyFont="1" applyAlignment="1"/>
    <xf numFmtId="3" fontId="0" fillId="0" borderId="4" xfId="0" applyNumberFormat="1" applyBorder="1"/>
    <xf numFmtId="0" fontId="5" fillId="0" borderId="0" xfId="0" applyFont="1"/>
    <xf numFmtId="0" fontId="11" fillId="0" borderId="5" xfId="0" applyNumberFormat="1" applyFont="1" applyBorder="1" applyAlignment="1">
      <alignment horizontal="left" vertical="top" wrapText="1"/>
    </xf>
    <xf numFmtId="0" fontId="13" fillId="0" borderId="6" xfId="0" applyNumberFormat="1" applyFont="1" applyBorder="1" applyAlignment="1">
      <alignment horizontal="right" vertical="top" wrapText="1"/>
    </xf>
    <xf numFmtId="0" fontId="13" fillId="0" borderId="18" xfId="0" applyNumberFormat="1" applyFont="1" applyBorder="1" applyAlignment="1">
      <alignment horizontal="right" vertical="top" wrapText="1"/>
    </xf>
    <xf numFmtId="0" fontId="10" fillId="0" borderId="22" xfId="0" applyFont="1" applyBorder="1"/>
    <xf numFmtId="0" fontId="17" fillId="0" borderId="24" xfId="0" applyFont="1" applyFill="1" applyBorder="1" applyAlignment="1"/>
    <xf numFmtId="0" fontId="0" fillId="0" borderId="23" xfId="0" applyBorder="1"/>
    <xf numFmtId="0" fontId="0" fillId="0" borderId="23" xfId="0" applyNumberFormat="1" applyBorder="1"/>
    <xf numFmtId="10" fontId="0" fillId="0" borderId="23" xfId="0" applyNumberFormat="1" applyBorder="1"/>
    <xf numFmtId="0" fontId="0" fillId="0" borderId="24" xfId="0" applyFont="1" applyFill="1" applyBorder="1" applyAlignment="1">
      <alignment horizontal="center"/>
    </xf>
    <xf numFmtId="4" fontId="0" fillId="0" borderId="4" xfId="0" applyNumberFormat="1" applyBorder="1"/>
    <xf numFmtId="0" fontId="10" fillId="4" borderId="22" xfId="0" applyFont="1" applyFill="1" applyBorder="1"/>
    <xf numFmtId="0" fontId="10" fillId="4" borderId="23" xfId="0" applyFont="1" applyFill="1" applyBorder="1"/>
    <xf numFmtId="0" fontId="10" fillId="4" borderId="23" xfId="0" applyNumberFormat="1" applyFont="1" applyFill="1" applyBorder="1"/>
    <xf numFmtId="10" fontId="10" fillId="4" borderId="23" xfId="0" applyNumberFormat="1" applyFont="1" applyFill="1" applyBorder="1"/>
    <xf numFmtId="10" fontId="10" fillId="0" borderId="23" xfId="0" applyNumberFormat="1" applyFont="1" applyFill="1" applyBorder="1"/>
    <xf numFmtId="4" fontId="10" fillId="4" borderId="23" xfId="0" applyNumberFormat="1" applyFont="1" applyFill="1" applyBorder="1"/>
    <xf numFmtId="0" fontId="10" fillId="0" borderId="23" xfId="0" applyFont="1" applyBorder="1"/>
    <xf numFmtId="4" fontId="0" fillId="0" borderId="23" xfId="0" applyNumberFormat="1" applyBorder="1"/>
    <xf numFmtId="0" fontId="0" fillId="0" borderId="23" xfId="0" applyFill="1" applyBorder="1"/>
    <xf numFmtId="0" fontId="0" fillId="0" borderId="23" xfId="0" applyNumberFormat="1" applyFill="1" applyBorder="1"/>
    <xf numFmtId="4" fontId="0" fillId="0" borderId="23" xfId="0" applyNumberFormat="1" applyFill="1" applyBorder="1"/>
    <xf numFmtId="10" fontId="0" fillId="0" borderId="23" xfId="0" applyNumberFormat="1" applyFill="1" applyBorder="1"/>
    <xf numFmtId="0" fontId="9" fillId="0" borderId="0" xfId="0" applyFont="1"/>
    <xf numFmtId="0" fontId="17" fillId="0" borderId="0" xfId="0" applyFont="1" applyAlignment="1"/>
    <xf numFmtId="0" fontId="0" fillId="0" borderId="0" xfId="0" applyAlignment="1"/>
    <xf numFmtId="0" fontId="13" fillId="5" borderId="9" xfId="0" applyNumberFormat="1" applyFont="1" applyFill="1" applyBorder="1" applyAlignment="1">
      <alignment horizontal="center" vertical="center" wrapText="1"/>
    </xf>
    <xf numFmtId="0" fontId="13" fillId="5" borderId="14" xfId="0" applyNumberFormat="1" applyFont="1" applyFill="1" applyBorder="1" applyAlignment="1">
      <alignment horizontal="center"/>
    </xf>
    <xf numFmtId="0" fontId="13" fillId="5" borderId="15" xfId="0" applyNumberFormat="1" applyFont="1" applyFill="1" applyBorder="1" applyAlignment="1">
      <alignment horizontal="center"/>
    </xf>
    <xf numFmtId="0" fontId="13" fillId="5" borderId="16" xfId="0" applyNumberFormat="1" applyFont="1" applyFill="1" applyBorder="1" applyAlignment="1">
      <alignment horizontal="center"/>
    </xf>
    <xf numFmtId="0" fontId="13" fillId="5" borderId="17" xfId="0" applyNumberFormat="1" applyFont="1" applyFill="1" applyBorder="1" applyAlignment="1">
      <alignment horizontal="center"/>
    </xf>
    <xf numFmtId="0" fontId="11" fillId="5" borderId="19" xfId="0" applyNumberFormat="1" applyFont="1" applyFill="1" applyBorder="1" applyAlignment="1">
      <alignment horizontal="left" vertical="top"/>
    </xf>
    <xf numFmtId="165" fontId="13" fillId="5" borderId="20" xfId="0" applyNumberFormat="1" applyFont="1" applyFill="1" applyBorder="1" applyAlignment="1">
      <alignment horizontal="right" vertical="top" wrapText="1"/>
    </xf>
    <xf numFmtId="0" fontId="13" fillId="5" borderId="20" xfId="0" applyNumberFormat="1" applyFont="1" applyFill="1" applyBorder="1" applyAlignment="1">
      <alignment horizontal="right" vertical="top" wrapText="1"/>
    </xf>
    <xf numFmtId="0" fontId="13" fillId="5" borderId="21" xfId="0" applyNumberFormat="1" applyFont="1" applyFill="1" applyBorder="1" applyAlignment="1">
      <alignment horizontal="right" vertical="top" wrapText="1"/>
    </xf>
    <xf numFmtId="3" fontId="0" fillId="5" borderId="4" xfId="0" applyNumberFormat="1" applyFill="1" applyBorder="1"/>
    <xf numFmtId="0" fontId="14" fillId="5" borderId="4" xfId="0" applyFont="1" applyFill="1" applyBorder="1" applyAlignment="1">
      <alignment horizontal="center"/>
    </xf>
    <xf numFmtId="165" fontId="14" fillId="5" borderId="4" xfId="0" applyNumberFormat="1" applyFont="1" applyFill="1" applyBorder="1" applyAlignment="1">
      <alignment horizontal="center"/>
    </xf>
    <xf numFmtId="0" fontId="13" fillId="5" borderId="4" xfId="0" applyNumberFormat="1" applyFont="1" applyFill="1" applyBorder="1" applyAlignment="1">
      <alignment horizontal="center"/>
    </xf>
    <xf numFmtId="0" fontId="0" fillId="0" borderId="4" xfId="0" applyFill="1" applyBorder="1"/>
    <xf numFmtId="165" fontId="0" fillId="0" borderId="4" xfId="0" applyNumberFormat="1" applyFill="1" applyBorder="1"/>
    <xf numFmtId="3" fontId="0" fillId="0" borderId="4" xfId="0" applyNumberFormat="1" applyFill="1" applyBorder="1"/>
    <xf numFmtId="0" fontId="2" fillId="6" borderId="1" xfId="0" applyFont="1" applyFill="1" applyBorder="1"/>
    <xf numFmtId="4" fontId="2" fillId="6" borderId="1" xfId="0" applyNumberFormat="1" applyFont="1" applyFill="1" applyBorder="1"/>
    <xf numFmtId="4" fontId="2" fillId="6" borderId="1" xfId="0" applyNumberFormat="1" applyFont="1" applyFill="1" applyBorder="1" applyAlignment="1">
      <alignment wrapText="1"/>
    </xf>
    <xf numFmtId="4" fontId="3" fillId="6" borderId="4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wrapText="1"/>
    </xf>
    <xf numFmtId="0" fontId="10" fillId="6" borderId="23" xfId="0" applyFont="1" applyFill="1" applyBorder="1" applyAlignment="1">
      <alignment wrapText="1"/>
    </xf>
    <xf numFmtId="4" fontId="10" fillId="6" borderId="23" xfId="0" applyNumberFormat="1" applyFont="1" applyFill="1" applyBorder="1" applyAlignment="1">
      <alignment wrapText="1"/>
    </xf>
    <xf numFmtId="10" fontId="10" fillId="6" borderId="23" xfId="0" applyNumberFormat="1" applyFont="1" applyFill="1" applyBorder="1" applyAlignment="1">
      <alignment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4" fontId="10" fillId="6" borderId="23" xfId="0" applyNumberFormat="1" applyFont="1" applyFill="1" applyBorder="1" applyAlignment="1">
      <alignment horizontal="center" vertical="center" wrapText="1"/>
    </xf>
    <xf numFmtId="10" fontId="10" fillId="6" borderId="23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10" fontId="1" fillId="0" borderId="23" xfId="0" applyNumberFormat="1" applyFont="1" applyBorder="1"/>
    <xf numFmtId="10" fontId="1" fillId="0" borderId="23" xfId="0" applyNumberFormat="1" applyFont="1" applyFill="1" applyBorder="1"/>
    <xf numFmtId="4" fontId="0" fillId="7" borderId="4" xfId="0" applyNumberFormat="1" applyFill="1" applyBorder="1"/>
    <xf numFmtId="4" fontId="9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1" fillId="0" borderId="4" xfId="0" applyFont="1" applyBorder="1"/>
    <xf numFmtId="4" fontId="0" fillId="0" borderId="4" xfId="0" applyNumberFormat="1" applyFill="1" applyBorder="1"/>
    <xf numFmtId="4" fontId="0" fillId="0" borderId="0" xfId="0" applyNumberFormat="1" applyFill="1" applyBorder="1"/>
    <xf numFmtId="4" fontId="3" fillId="3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13" fillId="5" borderId="4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3" fillId="5" borderId="7" xfId="0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/>
    </xf>
    <xf numFmtId="0" fontId="4" fillId="5" borderId="7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2" fillId="0" borderId="0" xfId="0" applyNumberFormat="1" applyFont="1" applyAlignment="1"/>
    <xf numFmtId="0" fontId="11" fillId="0" borderId="0" xfId="0" applyNumberFormat="1" applyFont="1" applyAlignment="1"/>
    <xf numFmtId="0" fontId="13" fillId="5" borderId="10" xfId="0" applyNumberFormat="1" applyFont="1" applyFill="1" applyBorder="1" applyAlignment="1">
      <alignment horizontal="center" vertical="center" wrapText="1"/>
    </xf>
    <xf numFmtId="0" fontId="13" fillId="5" borderId="11" xfId="0" applyNumberFormat="1" applyFont="1" applyFill="1" applyBorder="1" applyAlignment="1">
      <alignment horizontal="center" vertical="center" wrapText="1"/>
    </xf>
    <xf numFmtId="0" fontId="13" fillId="5" borderId="12" xfId="0" applyNumberFormat="1" applyFont="1" applyFill="1" applyBorder="1" applyAlignment="1">
      <alignment horizontal="center" vertical="center" wrapText="1"/>
    </xf>
    <xf numFmtId="0" fontId="13" fillId="5" borderId="1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vertical="center" wrapText="1"/>
    </xf>
    <xf numFmtId="0" fontId="16" fillId="5" borderId="25" xfId="0" applyFont="1" applyFill="1" applyBorder="1" applyAlignment="1">
      <alignment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9"/>
  <sheetViews>
    <sheetView zoomScale="80" zoomScaleNormal="80" workbookViewId="0">
      <pane ySplit="2" topLeftCell="A900" activePane="bottomLeft" state="frozen"/>
      <selection pane="bottomLeft" activeCell="K921" sqref="K921"/>
    </sheetView>
  </sheetViews>
  <sheetFormatPr defaultRowHeight="12.75" outlineLevelCol="1" x14ac:dyDescent="0.2"/>
  <cols>
    <col min="3" max="3" width="22" hidden="1" customWidth="1" outlineLevel="1"/>
    <col min="4" max="4" width="42" customWidth="1" collapsed="1"/>
    <col min="5" max="5" width="7.83203125" customWidth="1"/>
    <col min="6" max="6" width="10.83203125" customWidth="1"/>
    <col min="7" max="7" width="14.33203125" customWidth="1"/>
    <col min="8" max="8" width="10.33203125" hidden="1" customWidth="1" outlineLevel="1"/>
    <col min="9" max="9" width="31.5" style="18" customWidth="1" collapsed="1"/>
    <col min="10" max="10" width="10.6640625" style="24" customWidth="1"/>
    <col min="11" max="11" width="17" style="25" customWidth="1"/>
    <col min="12" max="12" width="10.6640625" style="24" customWidth="1"/>
    <col min="13" max="13" width="17.1640625" style="25" customWidth="1"/>
    <col min="14" max="14" width="24.5" style="25" customWidth="1"/>
  </cols>
  <sheetData>
    <row r="1" spans="1:14" ht="39" customHeight="1" x14ac:dyDescent="0.2">
      <c r="J1" s="117" t="s">
        <v>1434</v>
      </c>
      <c r="K1" s="118"/>
      <c r="L1" s="117" t="s">
        <v>1421</v>
      </c>
      <c r="M1" s="118"/>
      <c r="N1" s="27" t="s">
        <v>1435</v>
      </c>
    </row>
    <row r="2" spans="1:14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1395</v>
      </c>
      <c r="G2" s="4" t="s">
        <v>1396</v>
      </c>
      <c r="H2" s="4" t="s">
        <v>1397</v>
      </c>
      <c r="I2" s="14" t="s">
        <v>1418</v>
      </c>
      <c r="J2" s="27" t="s">
        <v>1433</v>
      </c>
      <c r="K2" s="28" t="s">
        <v>1432</v>
      </c>
      <c r="L2" s="27" t="s">
        <v>1433</v>
      </c>
      <c r="M2" s="28" t="s">
        <v>1433</v>
      </c>
      <c r="N2" s="28" t="s">
        <v>1436</v>
      </c>
    </row>
    <row r="3" spans="1:14" x14ac:dyDescent="0.2">
      <c r="A3" s="6">
        <v>6768</v>
      </c>
      <c r="B3" s="6" t="s">
        <v>1354</v>
      </c>
      <c r="C3">
        <v>13010000368</v>
      </c>
      <c r="D3" s="6" t="s">
        <v>792</v>
      </c>
      <c r="E3" t="s">
        <v>67</v>
      </c>
      <c r="F3" s="1">
        <v>6</v>
      </c>
      <c r="G3" s="2">
        <v>8730.51</v>
      </c>
      <c r="H3" s="2"/>
      <c r="I3" s="15"/>
      <c r="J3" s="22" t="s">
        <v>1419</v>
      </c>
      <c r="K3" s="26">
        <f>G3</f>
        <v>8730.51</v>
      </c>
      <c r="L3" s="22"/>
      <c r="M3" s="26"/>
      <c r="N3" s="26"/>
    </row>
    <row r="4" spans="1:14" x14ac:dyDescent="0.2">
      <c r="A4" s="5">
        <v>6768</v>
      </c>
      <c r="B4" s="6" t="s">
        <v>1354</v>
      </c>
      <c r="C4">
        <v>17695200003</v>
      </c>
      <c r="D4" s="6" t="s">
        <v>437</v>
      </c>
      <c r="E4" t="s">
        <v>46</v>
      </c>
      <c r="F4" s="1">
        <v>1E-3</v>
      </c>
      <c r="G4" s="2">
        <v>18.920000000000002</v>
      </c>
      <c r="H4" s="2"/>
      <c r="I4" s="15"/>
      <c r="J4" s="20"/>
      <c r="K4" s="29"/>
      <c r="L4" s="20"/>
      <c r="M4" s="29"/>
      <c r="N4" s="29">
        <f>G4</f>
        <v>18.920000000000002</v>
      </c>
    </row>
    <row r="5" spans="1:14" x14ac:dyDescent="0.2">
      <c r="A5" s="7" t="s">
        <v>1356</v>
      </c>
      <c r="B5" s="7"/>
      <c r="C5" s="7"/>
      <c r="D5" s="7"/>
      <c r="E5" s="7"/>
      <c r="F5" s="8">
        <v>6.0010000000000003</v>
      </c>
      <c r="G5" s="9">
        <v>8749.43</v>
      </c>
      <c r="H5" s="9"/>
      <c r="I5" s="16"/>
      <c r="J5" s="21">
        <f>SUMIF($A$3:A4,A4,$J$3:J4)</f>
        <v>0</v>
      </c>
      <c r="K5" s="30">
        <f>SUMIF($A$3:B4,B4,$J$3:K4)</f>
        <v>8730.51</v>
      </c>
      <c r="L5" s="21">
        <f>SUMIF($A$3:A4,A4,$L$3:L4)</f>
        <v>0</v>
      </c>
      <c r="M5" s="30">
        <f>SUMIF($A$3:B4,B4,$L$3:M4)</f>
        <v>0</v>
      </c>
      <c r="N5" s="30">
        <f>SUMIF($A$3:C4,C4,$L$3:N4)</f>
        <v>18.920000000000002</v>
      </c>
    </row>
    <row r="6" spans="1:14" x14ac:dyDescent="0.2">
      <c r="A6" s="6">
        <v>10462</v>
      </c>
      <c r="B6" s="6" t="s">
        <v>1354</v>
      </c>
      <c r="C6">
        <v>2511000007</v>
      </c>
      <c r="D6" s="6" t="s">
        <v>675</v>
      </c>
      <c r="E6" t="s">
        <v>18</v>
      </c>
      <c r="F6" s="1">
        <v>232</v>
      </c>
      <c r="G6" s="2">
        <v>16468.78</v>
      </c>
      <c r="H6" s="2"/>
      <c r="I6" s="15"/>
      <c r="J6" s="22" t="s">
        <v>1419</v>
      </c>
      <c r="K6" s="26">
        <f>G6</f>
        <v>16468.78</v>
      </c>
      <c r="L6" s="22"/>
      <c r="M6" s="26"/>
      <c r="N6" s="26"/>
    </row>
    <row r="7" spans="1:14" x14ac:dyDescent="0.2">
      <c r="A7" s="6">
        <v>10462</v>
      </c>
      <c r="B7" s="6" t="s">
        <v>1354</v>
      </c>
      <c r="C7">
        <v>23125300001</v>
      </c>
      <c r="D7" s="6" t="s">
        <v>1285</v>
      </c>
      <c r="E7" t="s">
        <v>18</v>
      </c>
      <c r="F7" s="1">
        <v>48</v>
      </c>
      <c r="G7" s="2">
        <v>6858.34</v>
      </c>
      <c r="H7" s="2"/>
      <c r="I7" s="15"/>
      <c r="J7" s="22" t="s">
        <v>1419</v>
      </c>
      <c r="K7" s="26">
        <f t="shared" ref="K7:K11" si="0">G7</f>
        <v>6858.34</v>
      </c>
      <c r="L7" s="22"/>
      <c r="M7" s="26"/>
      <c r="N7" s="26"/>
    </row>
    <row r="8" spans="1:14" x14ac:dyDescent="0.2">
      <c r="A8" s="6">
        <v>10462</v>
      </c>
      <c r="B8" s="6" t="s">
        <v>1354</v>
      </c>
      <c r="C8">
        <v>25121200007</v>
      </c>
      <c r="D8" s="6" t="s">
        <v>227</v>
      </c>
      <c r="E8" t="s">
        <v>18</v>
      </c>
      <c r="F8" s="1">
        <v>1200</v>
      </c>
      <c r="G8" s="2">
        <v>301994.09000000003</v>
      </c>
      <c r="H8" s="2"/>
      <c r="I8" s="15"/>
      <c r="J8" s="22" t="s">
        <v>1419</v>
      </c>
      <c r="K8" s="26">
        <f t="shared" si="0"/>
        <v>301994.09000000003</v>
      </c>
      <c r="L8" s="22"/>
      <c r="M8" s="26"/>
      <c r="N8" s="26"/>
    </row>
    <row r="9" spans="1:14" x14ac:dyDescent="0.2">
      <c r="A9" s="6">
        <v>10462</v>
      </c>
      <c r="B9" s="6" t="s">
        <v>1354</v>
      </c>
      <c r="C9">
        <v>25121200010</v>
      </c>
      <c r="D9" s="6" t="s">
        <v>386</v>
      </c>
      <c r="E9" t="s">
        <v>18</v>
      </c>
      <c r="F9" s="1">
        <v>1400</v>
      </c>
      <c r="G9" s="2">
        <v>228678.04</v>
      </c>
      <c r="H9" s="2"/>
      <c r="I9" s="15"/>
      <c r="J9" s="22" t="s">
        <v>1419</v>
      </c>
      <c r="K9" s="26">
        <f t="shared" si="0"/>
        <v>228678.04</v>
      </c>
      <c r="L9" s="22"/>
      <c r="M9" s="26"/>
      <c r="N9" s="26"/>
    </row>
    <row r="10" spans="1:14" x14ac:dyDescent="0.2">
      <c r="A10" s="6">
        <v>10462</v>
      </c>
      <c r="B10" s="6" t="s">
        <v>1354</v>
      </c>
      <c r="C10">
        <v>25131200001</v>
      </c>
      <c r="D10" s="6" t="s">
        <v>1134</v>
      </c>
      <c r="E10" t="s">
        <v>18</v>
      </c>
      <c r="F10" s="1">
        <v>224</v>
      </c>
      <c r="G10" s="2">
        <v>29264.240000000002</v>
      </c>
      <c r="H10" s="2"/>
      <c r="I10" s="15"/>
      <c r="J10" s="22" t="s">
        <v>1419</v>
      </c>
      <c r="K10" s="26">
        <f t="shared" si="0"/>
        <v>29264.240000000002</v>
      </c>
      <c r="L10" s="22"/>
      <c r="M10" s="26"/>
      <c r="N10" s="26"/>
    </row>
    <row r="11" spans="1:14" x14ac:dyDescent="0.2">
      <c r="A11" s="5">
        <v>10462</v>
      </c>
      <c r="B11" s="6" t="s">
        <v>1354</v>
      </c>
      <c r="C11">
        <v>41962100001</v>
      </c>
      <c r="D11" s="6" t="s">
        <v>60</v>
      </c>
      <c r="E11" t="s">
        <v>18</v>
      </c>
      <c r="F11" s="1">
        <v>1424</v>
      </c>
      <c r="G11" s="2">
        <v>40185.760000000002</v>
      </c>
      <c r="H11" s="2"/>
      <c r="I11" s="15"/>
      <c r="J11" s="22" t="s">
        <v>1419</v>
      </c>
      <c r="K11" s="26">
        <f t="shared" si="0"/>
        <v>40185.760000000002</v>
      </c>
      <c r="L11" s="22"/>
      <c r="M11" s="26"/>
      <c r="N11" s="26"/>
    </row>
    <row r="12" spans="1:14" x14ac:dyDescent="0.2">
      <c r="A12" s="7" t="s">
        <v>1357</v>
      </c>
      <c r="B12" s="7"/>
      <c r="C12" s="7"/>
      <c r="D12" s="7"/>
      <c r="E12" s="7"/>
      <c r="F12" s="8">
        <v>4528</v>
      </c>
      <c r="G12" s="9">
        <v>623449.25</v>
      </c>
      <c r="H12" s="9"/>
      <c r="I12" s="16"/>
      <c r="J12" s="30">
        <f>SUM(J6:J11)</f>
        <v>0</v>
      </c>
      <c r="K12" s="30">
        <f>SUM(K6:K11)</f>
        <v>623449.25</v>
      </c>
      <c r="L12" s="30">
        <f t="shared" ref="L12:N12" si="1">SUM(L6:L11)</f>
        <v>0</v>
      </c>
      <c r="M12" s="30">
        <f t="shared" si="1"/>
        <v>0</v>
      </c>
      <c r="N12" s="30">
        <f t="shared" si="1"/>
        <v>0</v>
      </c>
    </row>
    <row r="13" spans="1:14" x14ac:dyDescent="0.2">
      <c r="A13" s="10" t="s">
        <v>85</v>
      </c>
      <c r="B13" s="6" t="s">
        <v>26</v>
      </c>
      <c r="C13">
        <v>12710000002</v>
      </c>
      <c r="D13" s="6" t="s">
        <v>1166</v>
      </c>
      <c r="E13" t="s">
        <v>18</v>
      </c>
      <c r="F13" s="1">
        <v>25.16</v>
      </c>
      <c r="G13" s="2">
        <v>864.11</v>
      </c>
      <c r="H13" s="2"/>
      <c r="I13" s="15"/>
      <c r="J13" s="20"/>
      <c r="K13" s="29"/>
      <c r="L13" s="20"/>
      <c r="M13" s="29"/>
      <c r="N13" s="29">
        <f>G13</f>
        <v>864.11</v>
      </c>
    </row>
    <row r="14" spans="1:14" x14ac:dyDescent="0.2">
      <c r="A14" s="10" t="s">
        <v>85</v>
      </c>
      <c r="B14" s="6" t="s">
        <v>26</v>
      </c>
      <c r="C14">
        <v>21332300001</v>
      </c>
      <c r="D14" s="6" t="s">
        <v>1165</v>
      </c>
      <c r="E14" t="s">
        <v>18</v>
      </c>
      <c r="F14" s="1">
        <v>12</v>
      </c>
      <c r="G14" s="2">
        <v>6886.5</v>
      </c>
      <c r="H14" s="2"/>
      <c r="I14" s="15"/>
      <c r="J14" s="20"/>
      <c r="K14" s="29"/>
      <c r="L14" s="20" t="s">
        <v>1419</v>
      </c>
      <c r="M14" s="29">
        <f>G14</f>
        <v>6886.5</v>
      </c>
      <c r="N14" s="29"/>
    </row>
    <row r="15" spans="1:14" x14ac:dyDescent="0.2">
      <c r="A15" s="10" t="s">
        <v>85</v>
      </c>
      <c r="B15" s="6" t="s">
        <v>26</v>
      </c>
      <c r="C15">
        <v>21463100001</v>
      </c>
      <c r="D15" s="6" t="s">
        <v>302</v>
      </c>
      <c r="E15" t="s">
        <v>18</v>
      </c>
      <c r="F15" s="1">
        <v>0.30599999999999999</v>
      </c>
      <c r="G15" s="2">
        <v>84.24</v>
      </c>
      <c r="H15" s="2"/>
      <c r="I15" s="15"/>
      <c r="J15" s="20"/>
      <c r="K15" s="29"/>
      <c r="L15" s="20"/>
      <c r="M15" s="29"/>
      <c r="N15" s="29">
        <f>G15</f>
        <v>84.24</v>
      </c>
    </row>
    <row r="16" spans="1:14" x14ac:dyDescent="0.2">
      <c r="A16" s="10" t="s">
        <v>85</v>
      </c>
      <c r="B16" s="6" t="s">
        <v>26</v>
      </c>
      <c r="C16">
        <v>21623900001</v>
      </c>
      <c r="D16" s="6" t="s">
        <v>109</v>
      </c>
      <c r="E16" t="s">
        <v>18</v>
      </c>
      <c r="F16" s="1">
        <v>29.513999999999999</v>
      </c>
      <c r="G16" s="2">
        <v>3918.37</v>
      </c>
      <c r="H16" s="2"/>
      <c r="I16" s="15"/>
      <c r="J16" s="20"/>
      <c r="K16" s="29"/>
      <c r="L16" s="20"/>
      <c r="M16" s="29"/>
      <c r="N16" s="29">
        <f>G16</f>
        <v>3918.37</v>
      </c>
    </row>
    <row r="17" spans="1:14" ht="33.75" x14ac:dyDescent="0.2">
      <c r="A17" s="10" t="s">
        <v>85</v>
      </c>
      <c r="B17" s="6" t="s">
        <v>26</v>
      </c>
      <c r="C17">
        <v>53711100006</v>
      </c>
      <c r="D17" s="6" t="s">
        <v>713</v>
      </c>
      <c r="E17" t="s">
        <v>11</v>
      </c>
      <c r="F17" s="1">
        <v>76</v>
      </c>
      <c r="G17" s="2">
        <v>103512</v>
      </c>
      <c r="H17" s="2"/>
      <c r="I17" s="15" t="s">
        <v>1405</v>
      </c>
      <c r="J17" s="22" t="s">
        <v>1419</v>
      </c>
      <c r="K17" s="26">
        <f t="shared" ref="K17:K18" si="2">G17</f>
        <v>103512</v>
      </c>
      <c r="L17" s="22"/>
      <c r="M17" s="26"/>
      <c r="N17" s="26"/>
    </row>
    <row r="18" spans="1:14" x14ac:dyDescent="0.2">
      <c r="A18" s="10" t="s">
        <v>85</v>
      </c>
      <c r="B18" s="6" t="s">
        <v>26</v>
      </c>
      <c r="C18">
        <v>54571400001</v>
      </c>
      <c r="D18" s="6" t="s">
        <v>1085</v>
      </c>
      <c r="E18" t="s">
        <v>18</v>
      </c>
      <c r="F18" s="1">
        <v>56.500999999999998</v>
      </c>
      <c r="G18" s="2">
        <v>16688.419999999998</v>
      </c>
      <c r="H18" s="2"/>
      <c r="I18" s="15"/>
      <c r="J18" s="22" t="s">
        <v>1419</v>
      </c>
      <c r="K18" s="26">
        <f t="shared" si="2"/>
        <v>16688.419999999998</v>
      </c>
      <c r="L18" s="22"/>
      <c r="M18" s="26"/>
      <c r="N18" s="26"/>
    </row>
    <row r="19" spans="1:14" x14ac:dyDescent="0.2">
      <c r="A19" s="10" t="s">
        <v>85</v>
      </c>
      <c r="B19" s="6" t="s">
        <v>26</v>
      </c>
      <c r="C19">
        <v>81914200001</v>
      </c>
      <c r="D19" s="6" t="s">
        <v>1027</v>
      </c>
      <c r="E19" t="s">
        <v>67</v>
      </c>
      <c r="F19" s="1">
        <v>131.21100000000001</v>
      </c>
      <c r="G19" s="2">
        <v>1540.07</v>
      </c>
      <c r="H19" s="2"/>
      <c r="I19" s="15"/>
      <c r="J19" s="20"/>
      <c r="K19" s="29"/>
      <c r="L19" s="20"/>
      <c r="M19" s="29"/>
      <c r="N19" s="29">
        <f>G19</f>
        <v>1540.07</v>
      </c>
    </row>
    <row r="20" spans="1:14" x14ac:dyDescent="0.2">
      <c r="A20" s="10" t="s">
        <v>85</v>
      </c>
      <c r="B20" s="6" t="s">
        <v>26</v>
      </c>
      <c r="C20">
        <v>83182000001</v>
      </c>
      <c r="D20" s="6" t="s">
        <v>1167</v>
      </c>
      <c r="E20" t="s">
        <v>67</v>
      </c>
      <c r="F20" s="1">
        <v>43.286999999999999</v>
      </c>
      <c r="G20" s="2">
        <v>5398.36</v>
      </c>
      <c r="H20" s="2"/>
      <c r="I20" s="15"/>
      <c r="J20" s="22" t="s">
        <v>1419</v>
      </c>
      <c r="K20" s="26">
        <f>G20</f>
        <v>5398.36</v>
      </c>
      <c r="L20" s="22"/>
      <c r="M20" s="26"/>
      <c r="N20" s="26"/>
    </row>
    <row r="21" spans="1:14" x14ac:dyDescent="0.2">
      <c r="A21" s="10" t="s">
        <v>85</v>
      </c>
      <c r="B21" s="6" t="s">
        <v>26</v>
      </c>
      <c r="C21">
        <v>90147100001</v>
      </c>
      <c r="D21" s="6" t="s">
        <v>1121</v>
      </c>
      <c r="E21" t="s">
        <v>18</v>
      </c>
      <c r="F21" s="1">
        <v>3.8</v>
      </c>
      <c r="G21" s="2">
        <v>516.86</v>
      </c>
      <c r="H21" s="2"/>
      <c r="I21" s="15"/>
      <c r="J21" s="20"/>
      <c r="K21" s="29"/>
      <c r="L21" s="20"/>
      <c r="M21" s="29"/>
      <c r="N21" s="29">
        <f>G21</f>
        <v>516.86</v>
      </c>
    </row>
    <row r="22" spans="1:14" x14ac:dyDescent="0.2">
      <c r="A22" s="10" t="s">
        <v>85</v>
      </c>
      <c r="B22" s="6" t="s">
        <v>26</v>
      </c>
      <c r="C22">
        <v>91870000001</v>
      </c>
      <c r="D22" s="6" t="s">
        <v>441</v>
      </c>
      <c r="E22" t="s">
        <v>18</v>
      </c>
      <c r="F22" s="1">
        <v>17.948</v>
      </c>
      <c r="G22" s="2">
        <v>1543.89</v>
      </c>
      <c r="H22" s="2"/>
      <c r="I22" s="15"/>
      <c r="J22" s="20"/>
      <c r="K22" s="29"/>
      <c r="L22" s="20"/>
      <c r="M22" s="29"/>
      <c r="N22" s="29">
        <f>G22</f>
        <v>1543.89</v>
      </c>
    </row>
    <row r="23" spans="1:14" x14ac:dyDescent="0.2">
      <c r="A23" s="5" t="s">
        <v>85</v>
      </c>
      <c r="B23" s="6" t="s">
        <v>26</v>
      </c>
      <c r="C23" t="s">
        <v>1168</v>
      </c>
      <c r="D23" s="6" t="s">
        <v>1169</v>
      </c>
      <c r="E23" t="s">
        <v>46</v>
      </c>
      <c r="F23" s="1">
        <v>13.16</v>
      </c>
      <c r="G23" s="2">
        <v>40532.050000000003</v>
      </c>
      <c r="H23" s="2"/>
      <c r="I23" s="17" t="s">
        <v>1420</v>
      </c>
      <c r="J23" s="22" t="s">
        <v>1419</v>
      </c>
      <c r="K23" s="26">
        <f>G23</f>
        <v>40532.050000000003</v>
      </c>
      <c r="L23" s="22"/>
      <c r="M23" s="26"/>
      <c r="N23" s="26"/>
    </row>
    <row r="24" spans="1:14" x14ac:dyDescent="0.2">
      <c r="A24" s="7" t="s">
        <v>1358</v>
      </c>
      <c r="B24" s="7"/>
      <c r="C24" s="7"/>
      <c r="D24" s="7"/>
      <c r="E24" s="7"/>
      <c r="F24" s="8">
        <v>408.887</v>
      </c>
      <c r="G24" s="9">
        <v>181484.87</v>
      </c>
      <c r="H24" s="9"/>
      <c r="I24" s="16"/>
      <c r="J24" s="21">
        <f>SUMIF($A$3:A23,A23,$J$3:J23)</f>
        <v>0</v>
      </c>
      <c r="K24" s="21">
        <f>SUM(K13:K23)</f>
        <v>166130.83000000002</v>
      </c>
      <c r="L24" s="21">
        <f t="shared" ref="L24:N24" si="3">SUM(L13:L23)</f>
        <v>0</v>
      </c>
      <c r="M24" s="21">
        <f t="shared" si="3"/>
        <v>6886.5</v>
      </c>
      <c r="N24" s="21">
        <f t="shared" si="3"/>
        <v>8467.5399999999991</v>
      </c>
    </row>
    <row r="25" spans="1:14" x14ac:dyDescent="0.2">
      <c r="A25" s="10" t="s">
        <v>25</v>
      </c>
      <c r="B25" s="6" t="s">
        <v>26</v>
      </c>
      <c r="C25">
        <v>9500000113</v>
      </c>
      <c r="D25" s="6" t="s">
        <v>800</v>
      </c>
      <c r="E25" t="s">
        <v>46</v>
      </c>
      <c r="F25" s="1">
        <v>2.9</v>
      </c>
      <c r="G25" s="2">
        <v>8585.52</v>
      </c>
      <c r="H25" s="2"/>
      <c r="I25" s="15"/>
      <c r="J25" s="22" t="s">
        <v>1419</v>
      </c>
      <c r="K25" s="26">
        <f>G25</f>
        <v>8585.52</v>
      </c>
      <c r="L25" s="22"/>
      <c r="M25" s="26"/>
      <c r="N25" s="26"/>
    </row>
    <row r="26" spans="1:14" x14ac:dyDescent="0.2">
      <c r="A26" s="10" t="s">
        <v>25</v>
      </c>
      <c r="B26" s="6" t="s">
        <v>26</v>
      </c>
      <c r="C26">
        <v>12520000003</v>
      </c>
      <c r="D26" s="6" t="s">
        <v>417</v>
      </c>
      <c r="E26" t="s">
        <v>40</v>
      </c>
      <c r="F26" s="1">
        <v>20</v>
      </c>
      <c r="G26" s="2">
        <v>216.27</v>
      </c>
      <c r="H26" s="2"/>
      <c r="I26" s="15"/>
      <c r="J26" s="20"/>
      <c r="K26" s="29"/>
      <c r="L26" s="20"/>
      <c r="M26" s="29"/>
      <c r="N26" s="29">
        <f>G26</f>
        <v>216.27</v>
      </c>
    </row>
    <row r="27" spans="1:14" x14ac:dyDescent="0.2">
      <c r="A27" s="10" t="s">
        <v>25</v>
      </c>
      <c r="B27" s="6" t="s">
        <v>26</v>
      </c>
      <c r="C27">
        <v>12710000006</v>
      </c>
      <c r="D27" s="6" t="s">
        <v>232</v>
      </c>
      <c r="E27" t="s">
        <v>18</v>
      </c>
      <c r="F27" s="1">
        <v>24</v>
      </c>
      <c r="G27" s="2">
        <v>726.11</v>
      </c>
      <c r="H27" s="2"/>
      <c r="I27" s="15"/>
      <c r="J27" s="20"/>
      <c r="K27" s="29"/>
      <c r="L27" s="20"/>
      <c r="M27" s="29"/>
      <c r="N27" s="29">
        <f>G27</f>
        <v>726.11</v>
      </c>
    </row>
    <row r="28" spans="1:14" x14ac:dyDescent="0.2">
      <c r="A28" s="10" t="s">
        <v>25</v>
      </c>
      <c r="B28" s="6" t="s">
        <v>26</v>
      </c>
      <c r="C28">
        <v>12710000030</v>
      </c>
      <c r="D28" s="6" t="s">
        <v>121</v>
      </c>
      <c r="E28" t="s">
        <v>18</v>
      </c>
      <c r="F28" s="1">
        <v>25</v>
      </c>
      <c r="G28" s="2">
        <v>769.06</v>
      </c>
      <c r="H28" s="2"/>
      <c r="I28" s="15"/>
      <c r="J28" s="20"/>
      <c r="K28" s="29"/>
      <c r="L28" s="20"/>
      <c r="M28" s="29"/>
      <c r="N28" s="29">
        <f>G28</f>
        <v>769.06</v>
      </c>
    </row>
    <row r="29" spans="1:14" x14ac:dyDescent="0.2">
      <c r="A29" s="10" t="s">
        <v>25</v>
      </c>
      <c r="B29" s="6" t="s">
        <v>26</v>
      </c>
      <c r="C29">
        <v>15010000006</v>
      </c>
      <c r="D29" s="6" t="s">
        <v>556</v>
      </c>
      <c r="E29" t="s">
        <v>18</v>
      </c>
      <c r="F29" s="1">
        <v>1165.4000000000001</v>
      </c>
      <c r="G29" s="2">
        <v>15821.01</v>
      </c>
      <c r="H29" s="2"/>
      <c r="I29" s="15"/>
      <c r="J29" s="22" t="s">
        <v>1419</v>
      </c>
      <c r="K29" s="26">
        <f t="shared" ref="K29:K32" si="4">G29</f>
        <v>15821.01</v>
      </c>
      <c r="L29" s="22"/>
      <c r="M29" s="26"/>
      <c r="N29" s="26"/>
    </row>
    <row r="30" spans="1:14" x14ac:dyDescent="0.2">
      <c r="A30" s="10" t="s">
        <v>25</v>
      </c>
      <c r="B30" s="6" t="s">
        <v>26</v>
      </c>
      <c r="C30">
        <v>15030000002</v>
      </c>
      <c r="D30" s="6" t="s">
        <v>602</v>
      </c>
      <c r="E30" t="s">
        <v>11</v>
      </c>
      <c r="F30" s="1">
        <v>15</v>
      </c>
      <c r="G30" s="2">
        <v>29744.66</v>
      </c>
      <c r="H30" s="2"/>
      <c r="I30" s="15"/>
      <c r="J30" s="22" t="s">
        <v>1419</v>
      </c>
      <c r="K30" s="26">
        <f t="shared" si="4"/>
        <v>29744.66</v>
      </c>
      <c r="L30" s="22"/>
      <c r="M30" s="26"/>
      <c r="N30" s="26"/>
    </row>
    <row r="31" spans="1:14" x14ac:dyDescent="0.2">
      <c r="A31" s="10" t="s">
        <v>25</v>
      </c>
      <c r="B31" s="6" t="s">
        <v>26</v>
      </c>
      <c r="C31">
        <v>15030000006</v>
      </c>
      <c r="D31" s="6" t="s">
        <v>339</v>
      </c>
      <c r="E31" t="s">
        <v>11</v>
      </c>
      <c r="F31" s="1">
        <v>13</v>
      </c>
      <c r="G31" s="2">
        <v>37908</v>
      </c>
      <c r="H31" s="2"/>
      <c r="I31" s="15"/>
      <c r="J31" s="22" t="s">
        <v>1419</v>
      </c>
      <c r="K31" s="26">
        <f t="shared" si="4"/>
        <v>37908</v>
      </c>
      <c r="L31" s="22"/>
      <c r="M31" s="26"/>
      <c r="N31" s="26"/>
    </row>
    <row r="32" spans="1:14" x14ac:dyDescent="0.2">
      <c r="A32" s="10" t="s">
        <v>25</v>
      </c>
      <c r="B32" s="6" t="s">
        <v>26</v>
      </c>
      <c r="C32">
        <v>15080300009</v>
      </c>
      <c r="D32" s="6" t="s">
        <v>402</v>
      </c>
      <c r="E32" t="s">
        <v>18</v>
      </c>
      <c r="F32" s="1">
        <v>5832</v>
      </c>
      <c r="G32" s="2">
        <v>80508.490000000005</v>
      </c>
      <c r="H32" s="2"/>
      <c r="I32" s="15"/>
      <c r="J32" s="22" t="s">
        <v>1419</v>
      </c>
      <c r="K32" s="26">
        <f t="shared" si="4"/>
        <v>80508.490000000005</v>
      </c>
      <c r="L32" s="22"/>
      <c r="M32" s="26"/>
      <c r="N32" s="26"/>
    </row>
    <row r="33" spans="1:14" x14ac:dyDescent="0.2">
      <c r="A33" s="10" t="s">
        <v>25</v>
      </c>
      <c r="B33" s="6" t="s">
        <v>26</v>
      </c>
      <c r="C33">
        <v>16100000095</v>
      </c>
      <c r="D33" s="6" t="s">
        <v>278</v>
      </c>
      <c r="E33" t="s">
        <v>18</v>
      </c>
      <c r="F33" s="1">
        <v>4.3</v>
      </c>
      <c r="G33" s="2">
        <v>315.62</v>
      </c>
      <c r="H33" s="2"/>
      <c r="I33" s="15"/>
      <c r="J33" s="20"/>
      <c r="K33" s="29"/>
      <c r="L33" s="20"/>
      <c r="M33" s="29"/>
      <c r="N33" s="29">
        <f>G33</f>
        <v>315.62</v>
      </c>
    </row>
    <row r="34" spans="1:14" x14ac:dyDescent="0.2">
      <c r="A34" s="10" t="s">
        <v>25</v>
      </c>
      <c r="B34" s="6" t="s">
        <v>26</v>
      </c>
      <c r="C34">
        <v>16100000106</v>
      </c>
      <c r="D34" s="6" t="s">
        <v>529</v>
      </c>
      <c r="E34" t="s">
        <v>18</v>
      </c>
      <c r="F34" s="1">
        <v>33.9</v>
      </c>
      <c r="G34" s="2">
        <v>2745.9</v>
      </c>
      <c r="H34" s="2"/>
      <c r="I34" s="15"/>
      <c r="J34" s="20"/>
      <c r="K34" s="29"/>
      <c r="L34" s="20"/>
      <c r="M34" s="29"/>
      <c r="N34" s="29">
        <f>G34</f>
        <v>2745.9</v>
      </c>
    </row>
    <row r="35" spans="1:14" x14ac:dyDescent="0.2">
      <c r="A35" s="10" t="s">
        <v>25</v>
      </c>
      <c r="B35" s="6" t="s">
        <v>26</v>
      </c>
      <c r="C35">
        <v>16100000123</v>
      </c>
      <c r="D35" s="6" t="s">
        <v>436</v>
      </c>
      <c r="E35" t="s">
        <v>18</v>
      </c>
      <c r="F35" s="1">
        <v>56.5</v>
      </c>
      <c r="G35" s="2">
        <v>4401.97</v>
      </c>
      <c r="H35" s="2"/>
      <c r="I35" s="15"/>
      <c r="J35" s="20"/>
      <c r="K35" s="29"/>
      <c r="L35" s="20"/>
      <c r="M35" s="29"/>
      <c r="N35" s="29">
        <f>G35</f>
        <v>4401.97</v>
      </c>
    </row>
    <row r="36" spans="1:14" x14ac:dyDescent="0.2">
      <c r="A36" s="10" t="s">
        <v>25</v>
      </c>
      <c r="B36" s="6" t="s">
        <v>26</v>
      </c>
      <c r="C36">
        <v>16100000138</v>
      </c>
      <c r="D36" s="6" t="s">
        <v>596</v>
      </c>
      <c r="E36" t="s">
        <v>18</v>
      </c>
      <c r="F36" s="1">
        <v>13.3</v>
      </c>
      <c r="G36" s="2">
        <v>1076.0999999999999</v>
      </c>
      <c r="H36" s="2"/>
      <c r="I36" s="15"/>
      <c r="J36" s="20"/>
      <c r="K36" s="29"/>
      <c r="L36" s="20"/>
      <c r="M36" s="29"/>
      <c r="N36" s="29">
        <f>G36</f>
        <v>1076.0999999999999</v>
      </c>
    </row>
    <row r="37" spans="1:14" x14ac:dyDescent="0.2">
      <c r="A37" s="10" t="s">
        <v>25</v>
      </c>
      <c r="B37" s="6" t="s">
        <v>26</v>
      </c>
      <c r="C37">
        <v>16100000147</v>
      </c>
      <c r="D37" s="6" t="s">
        <v>130</v>
      </c>
      <c r="E37" t="s">
        <v>18</v>
      </c>
      <c r="F37" s="1">
        <v>36.700000000000003</v>
      </c>
      <c r="G37" s="2">
        <v>3119.5</v>
      </c>
      <c r="H37" s="2"/>
      <c r="I37" s="15"/>
      <c r="J37" s="20"/>
      <c r="K37" s="29"/>
      <c r="L37" s="20"/>
      <c r="M37" s="29"/>
      <c r="N37" s="29">
        <f>G37</f>
        <v>3119.5</v>
      </c>
    </row>
    <row r="38" spans="1:14" x14ac:dyDescent="0.2">
      <c r="A38" s="10" t="s">
        <v>25</v>
      </c>
      <c r="B38" s="6" t="s">
        <v>26</v>
      </c>
      <c r="C38">
        <v>16100000148</v>
      </c>
      <c r="D38" s="6" t="s">
        <v>608</v>
      </c>
      <c r="E38" t="s">
        <v>18</v>
      </c>
      <c r="F38" s="1">
        <v>189.4</v>
      </c>
      <c r="G38" s="2">
        <v>15001.12</v>
      </c>
      <c r="H38" s="2"/>
      <c r="I38" s="15"/>
      <c r="J38" s="22" t="s">
        <v>1419</v>
      </c>
      <c r="K38" s="26">
        <f>G38</f>
        <v>15001.12</v>
      </c>
      <c r="L38" s="22"/>
      <c r="M38" s="26"/>
      <c r="N38" s="26"/>
    </row>
    <row r="39" spans="1:14" x14ac:dyDescent="0.2">
      <c r="A39" s="10" t="s">
        <v>25</v>
      </c>
      <c r="B39" s="6" t="s">
        <v>26</v>
      </c>
      <c r="C39">
        <v>16100000152</v>
      </c>
      <c r="D39" s="6" t="s">
        <v>233</v>
      </c>
      <c r="E39" t="s">
        <v>18</v>
      </c>
      <c r="F39" s="1">
        <v>2</v>
      </c>
      <c r="G39" s="2">
        <v>193.31</v>
      </c>
      <c r="H39" s="2"/>
      <c r="I39" s="15"/>
      <c r="J39" s="20"/>
      <c r="K39" s="29"/>
      <c r="L39" s="20"/>
      <c r="M39" s="29"/>
      <c r="N39" s="29">
        <f>G39</f>
        <v>193.31</v>
      </c>
    </row>
    <row r="40" spans="1:14" x14ac:dyDescent="0.2">
      <c r="A40" s="10" t="s">
        <v>25</v>
      </c>
      <c r="B40" s="6" t="s">
        <v>26</v>
      </c>
      <c r="C40">
        <v>16100000219</v>
      </c>
      <c r="D40" s="6" t="s">
        <v>214</v>
      </c>
      <c r="E40" t="s">
        <v>11</v>
      </c>
      <c r="F40" s="1">
        <v>400</v>
      </c>
      <c r="G40" s="2">
        <v>134830.19</v>
      </c>
      <c r="H40" s="2"/>
      <c r="I40" s="15"/>
      <c r="J40" s="22" t="s">
        <v>1419</v>
      </c>
      <c r="K40" s="26">
        <f>G40</f>
        <v>134830.19</v>
      </c>
      <c r="L40" s="22"/>
      <c r="M40" s="26"/>
      <c r="N40" s="26"/>
    </row>
    <row r="41" spans="1:14" x14ac:dyDescent="0.2">
      <c r="A41" s="10" t="s">
        <v>25</v>
      </c>
      <c r="B41" s="6" t="s">
        <v>26</v>
      </c>
      <c r="C41">
        <v>16100000314</v>
      </c>
      <c r="D41" s="6" t="s">
        <v>564</v>
      </c>
      <c r="E41" t="s">
        <v>18</v>
      </c>
      <c r="F41" s="1">
        <v>1</v>
      </c>
      <c r="G41" s="2">
        <v>80.91</v>
      </c>
      <c r="H41" s="2"/>
      <c r="I41" s="15"/>
      <c r="J41" s="20"/>
      <c r="K41" s="29"/>
      <c r="L41" s="20"/>
      <c r="M41" s="29"/>
      <c r="N41" s="29">
        <f>G41</f>
        <v>80.91</v>
      </c>
    </row>
    <row r="42" spans="1:14" x14ac:dyDescent="0.2">
      <c r="A42" s="10" t="s">
        <v>25</v>
      </c>
      <c r="B42" s="6" t="s">
        <v>26</v>
      </c>
      <c r="C42">
        <v>16100000338</v>
      </c>
      <c r="D42" s="6" t="s">
        <v>1015</v>
      </c>
      <c r="E42" t="s">
        <v>18</v>
      </c>
      <c r="F42" s="1">
        <v>58</v>
      </c>
      <c r="G42" s="2">
        <v>4185.2299999999996</v>
      </c>
      <c r="H42" s="2"/>
      <c r="I42" s="15"/>
      <c r="J42" s="20"/>
      <c r="K42" s="29"/>
      <c r="L42" s="20"/>
      <c r="M42" s="29"/>
      <c r="N42" s="29">
        <f>G42</f>
        <v>4185.2299999999996</v>
      </c>
    </row>
    <row r="43" spans="1:14" x14ac:dyDescent="0.2">
      <c r="A43" s="10" t="s">
        <v>25</v>
      </c>
      <c r="B43" s="6" t="s">
        <v>26</v>
      </c>
      <c r="C43">
        <v>16100000386</v>
      </c>
      <c r="D43" s="6" t="s">
        <v>1055</v>
      </c>
      <c r="E43" t="s">
        <v>18</v>
      </c>
      <c r="F43" s="1">
        <v>0.5</v>
      </c>
      <c r="G43" s="2">
        <v>45.5</v>
      </c>
      <c r="H43" s="2"/>
      <c r="I43" s="15"/>
      <c r="J43" s="20"/>
      <c r="K43" s="29"/>
      <c r="L43" s="20"/>
      <c r="M43" s="29"/>
      <c r="N43" s="29">
        <f>G43</f>
        <v>45.5</v>
      </c>
    </row>
    <row r="44" spans="1:14" x14ac:dyDescent="0.2">
      <c r="A44" s="10" t="s">
        <v>25</v>
      </c>
      <c r="B44" s="6" t="s">
        <v>26</v>
      </c>
      <c r="C44">
        <v>16100000393</v>
      </c>
      <c r="D44" s="6" t="s">
        <v>565</v>
      </c>
      <c r="E44" t="s">
        <v>11</v>
      </c>
      <c r="F44" s="1">
        <v>19</v>
      </c>
      <c r="G44" s="2">
        <v>760</v>
      </c>
      <c r="H44" s="2"/>
      <c r="I44" s="15"/>
      <c r="J44" s="20"/>
      <c r="K44" s="29"/>
      <c r="L44" s="20"/>
      <c r="M44" s="29"/>
      <c r="N44" s="29">
        <f>G44</f>
        <v>760</v>
      </c>
    </row>
    <row r="45" spans="1:14" x14ac:dyDescent="0.2">
      <c r="A45" s="10" t="s">
        <v>25</v>
      </c>
      <c r="B45" s="6" t="s">
        <v>26</v>
      </c>
      <c r="C45">
        <v>16100000412</v>
      </c>
      <c r="D45" s="6" t="s">
        <v>984</v>
      </c>
      <c r="E45" t="s">
        <v>18</v>
      </c>
      <c r="F45" s="1">
        <v>120</v>
      </c>
      <c r="G45" s="2">
        <v>12086.02</v>
      </c>
      <c r="H45" s="2"/>
      <c r="I45" s="15"/>
      <c r="J45" s="22" t="s">
        <v>1419</v>
      </c>
      <c r="K45" s="26">
        <f>G45</f>
        <v>12086.02</v>
      </c>
      <c r="L45" s="22"/>
      <c r="M45" s="26"/>
      <c r="N45" s="26"/>
    </row>
    <row r="46" spans="1:14" x14ac:dyDescent="0.2">
      <c r="A46" s="10" t="s">
        <v>25</v>
      </c>
      <c r="B46" s="6" t="s">
        <v>26</v>
      </c>
      <c r="C46">
        <v>16600000280</v>
      </c>
      <c r="D46" s="6" t="s">
        <v>471</v>
      </c>
      <c r="E46" t="s">
        <v>11</v>
      </c>
      <c r="F46" s="1">
        <v>52</v>
      </c>
      <c r="G46" s="2">
        <v>4427.49</v>
      </c>
      <c r="H46" s="2"/>
      <c r="I46" s="15"/>
      <c r="J46" s="20"/>
      <c r="K46" s="29"/>
      <c r="L46" s="20"/>
      <c r="M46" s="29"/>
      <c r="N46" s="29">
        <f>G46</f>
        <v>4427.49</v>
      </c>
    </row>
    <row r="47" spans="1:14" x14ac:dyDescent="0.2">
      <c r="A47" s="10" t="s">
        <v>25</v>
      </c>
      <c r="B47" s="6" t="s">
        <v>26</v>
      </c>
      <c r="C47">
        <v>16600000286</v>
      </c>
      <c r="D47" s="6" t="s">
        <v>271</v>
      </c>
      <c r="E47" t="s">
        <v>11</v>
      </c>
      <c r="F47" s="1">
        <v>12</v>
      </c>
      <c r="G47" s="2">
        <v>1440</v>
      </c>
      <c r="H47" s="2"/>
      <c r="I47" s="15"/>
      <c r="J47" s="20"/>
      <c r="K47" s="29"/>
      <c r="L47" s="20"/>
      <c r="M47" s="29"/>
      <c r="N47" s="29">
        <f>G47</f>
        <v>1440</v>
      </c>
    </row>
    <row r="48" spans="1:14" x14ac:dyDescent="0.2">
      <c r="A48" s="10" t="s">
        <v>25</v>
      </c>
      <c r="B48" s="6" t="s">
        <v>26</v>
      </c>
      <c r="C48">
        <v>16800000043</v>
      </c>
      <c r="D48" s="6" t="s">
        <v>224</v>
      </c>
      <c r="E48" t="s">
        <v>11</v>
      </c>
      <c r="F48" s="1">
        <v>8</v>
      </c>
      <c r="G48" s="2">
        <v>508.47</v>
      </c>
      <c r="H48" s="2"/>
      <c r="I48" s="15"/>
      <c r="J48" s="20"/>
      <c r="K48" s="29"/>
      <c r="L48" s="20"/>
      <c r="M48" s="29"/>
      <c r="N48" s="29">
        <f>G48</f>
        <v>508.47</v>
      </c>
    </row>
    <row r="49" spans="1:14" x14ac:dyDescent="0.2">
      <c r="A49" s="10" t="s">
        <v>25</v>
      </c>
      <c r="B49" s="6" t="s">
        <v>26</v>
      </c>
      <c r="C49">
        <v>16800000048</v>
      </c>
      <c r="D49" s="6" t="s">
        <v>1227</v>
      </c>
      <c r="E49" t="s">
        <v>18</v>
      </c>
      <c r="F49" s="1">
        <v>1.2</v>
      </c>
      <c r="G49" s="2">
        <v>104.4</v>
      </c>
      <c r="H49" s="2"/>
      <c r="I49" s="15"/>
      <c r="J49" s="20"/>
      <c r="K49" s="29"/>
      <c r="L49" s="20"/>
      <c r="M49" s="29"/>
      <c r="N49" s="29">
        <f>G49</f>
        <v>104.4</v>
      </c>
    </row>
    <row r="50" spans="1:14" x14ac:dyDescent="0.2">
      <c r="A50" s="10" t="s">
        <v>25</v>
      </c>
      <c r="B50" s="6" t="s">
        <v>26</v>
      </c>
      <c r="C50">
        <v>16800000079</v>
      </c>
      <c r="D50" s="6" t="s">
        <v>81</v>
      </c>
      <c r="E50" t="s">
        <v>18</v>
      </c>
      <c r="F50" s="1">
        <v>57.4</v>
      </c>
      <c r="G50" s="2">
        <v>5034.07</v>
      </c>
      <c r="H50" s="2"/>
      <c r="I50" s="15"/>
      <c r="J50" s="22" t="s">
        <v>1419</v>
      </c>
      <c r="K50" s="26">
        <f>G50</f>
        <v>5034.07</v>
      </c>
      <c r="L50" s="22"/>
      <c r="M50" s="26"/>
      <c r="N50" s="26"/>
    </row>
    <row r="51" spans="1:14" x14ac:dyDescent="0.2">
      <c r="A51" s="10" t="s">
        <v>25</v>
      </c>
      <c r="B51" s="6" t="s">
        <v>26</v>
      </c>
      <c r="C51">
        <v>16800000083</v>
      </c>
      <c r="D51" s="6" t="s">
        <v>499</v>
      </c>
      <c r="E51" t="s">
        <v>18</v>
      </c>
      <c r="F51" s="1">
        <v>0.4</v>
      </c>
      <c r="G51" s="2">
        <v>41.06</v>
      </c>
      <c r="H51" s="2"/>
      <c r="I51" s="15"/>
      <c r="J51" s="20"/>
      <c r="K51" s="29"/>
      <c r="L51" s="20"/>
      <c r="M51" s="29"/>
      <c r="N51" s="29">
        <f>G51</f>
        <v>41.06</v>
      </c>
    </row>
    <row r="52" spans="1:14" x14ac:dyDescent="0.2">
      <c r="A52" s="10" t="s">
        <v>25</v>
      </c>
      <c r="B52" s="6" t="s">
        <v>26</v>
      </c>
      <c r="C52">
        <v>16800000084</v>
      </c>
      <c r="D52" s="6" t="s">
        <v>670</v>
      </c>
      <c r="E52" t="s">
        <v>18</v>
      </c>
      <c r="F52" s="1">
        <v>0.4</v>
      </c>
      <c r="G52" s="2">
        <v>47.8</v>
      </c>
      <c r="H52" s="2"/>
      <c r="I52" s="15"/>
      <c r="J52" s="20"/>
      <c r="K52" s="29"/>
      <c r="L52" s="20"/>
      <c r="M52" s="29"/>
      <c r="N52" s="29">
        <f>G52</f>
        <v>47.8</v>
      </c>
    </row>
    <row r="53" spans="1:14" x14ac:dyDescent="0.2">
      <c r="A53" s="10" t="s">
        <v>25</v>
      </c>
      <c r="B53" s="6" t="s">
        <v>26</v>
      </c>
      <c r="C53">
        <v>16800000216</v>
      </c>
      <c r="D53" s="6" t="s">
        <v>120</v>
      </c>
      <c r="E53" t="s">
        <v>18</v>
      </c>
      <c r="F53" s="1">
        <v>6</v>
      </c>
      <c r="G53" s="2">
        <v>638.54</v>
      </c>
      <c r="H53" s="2"/>
      <c r="I53" s="15"/>
      <c r="J53" s="20"/>
      <c r="K53" s="29"/>
      <c r="L53" s="20"/>
      <c r="M53" s="29"/>
      <c r="N53" s="29">
        <f>G53</f>
        <v>638.54</v>
      </c>
    </row>
    <row r="54" spans="1:14" x14ac:dyDescent="0.2">
      <c r="A54" s="10" t="s">
        <v>25</v>
      </c>
      <c r="B54" s="6" t="s">
        <v>26</v>
      </c>
      <c r="C54">
        <v>16800000340</v>
      </c>
      <c r="D54" s="6" t="s">
        <v>566</v>
      </c>
      <c r="E54" t="s">
        <v>11</v>
      </c>
      <c r="F54" s="1">
        <v>20</v>
      </c>
      <c r="G54" s="2">
        <v>52.54</v>
      </c>
      <c r="H54" s="2"/>
      <c r="I54" s="15"/>
      <c r="J54" s="20"/>
      <c r="K54" s="29"/>
      <c r="L54" s="20"/>
      <c r="M54" s="29"/>
      <c r="N54" s="29">
        <f>G54</f>
        <v>52.54</v>
      </c>
    </row>
    <row r="55" spans="1:14" x14ac:dyDescent="0.2">
      <c r="A55" s="10" t="s">
        <v>25</v>
      </c>
      <c r="B55" s="6" t="s">
        <v>26</v>
      </c>
      <c r="C55">
        <v>22441000001</v>
      </c>
      <c r="D55" s="6" t="s">
        <v>291</v>
      </c>
      <c r="E55" t="s">
        <v>117</v>
      </c>
      <c r="F55" s="1">
        <v>12</v>
      </c>
      <c r="G55" s="2">
        <v>908.68</v>
      </c>
      <c r="H55" s="2"/>
      <c r="I55" s="15"/>
      <c r="J55" s="20"/>
      <c r="K55" s="29"/>
      <c r="L55" s="20"/>
      <c r="M55" s="29"/>
      <c r="N55" s="29">
        <f>G55</f>
        <v>908.68</v>
      </c>
    </row>
    <row r="56" spans="1:14" x14ac:dyDescent="0.2">
      <c r="A56" s="10" t="s">
        <v>25</v>
      </c>
      <c r="B56" s="6" t="s">
        <v>26</v>
      </c>
      <c r="C56">
        <v>22451100012</v>
      </c>
      <c r="D56" s="6" t="s">
        <v>210</v>
      </c>
      <c r="E56" t="s">
        <v>11</v>
      </c>
      <c r="F56" s="1">
        <v>36</v>
      </c>
      <c r="G56" s="2">
        <v>8326.3799999999992</v>
      </c>
      <c r="H56" s="2"/>
      <c r="I56" s="15"/>
      <c r="J56" s="22" t="s">
        <v>1419</v>
      </c>
      <c r="K56" s="26">
        <f t="shared" ref="K56:K64" si="5">G56</f>
        <v>8326.3799999999992</v>
      </c>
      <c r="L56" s="22"/>
      <c r="M56" s="26"/>
      <c r="N56" s="26"/>
    </row>
    <row r="57" spans="1:14" x14ac:dyDescent="0.2">
      <c r="A57" s="10" t="s">
        <v>25</v>
      </c>
      <c r="B57" s="6" t="s">
        <v>26</v>
      </c>
      <c r="C57">
        <v>22483000030</v>
      </c>
      <c r="D57" s="6" t="s">
        <v>926</v>
      </c>
      <c r="E57" t="s">
        <v>11</v>
      </c>
      <c r="F57" s="1">
        <v>9</v>
      </c>
      <c r="G57" s="2">
        <v>51291</v>
      </c>
      <c r="H57" s="2"/>
      <c r="I57" s="15"/>
      <c r="J57" s="22" t="s">
        <v>1419</v>
      </c>
      <c r="K57" s="26">
        <f t="shared" si="5"/>
        <v>51291</v>
      </c>
      <c r="L57" s="22"/>
      <c r="M57" s="26"/>
      <c r="N57" s="26"/>
    </row>
    <row r="58" spans="1:14" x14ac:dyDescent="0.2">
      <c r="A58" s="10" t="s">
        <v>25</v>
      </c>
      <c r="B58" s="6" t="s">
        <v>26</v>
      </c>
      <c r="C58">
        <v>22483100066</v>
      </c>
      <c r="D58" s="6" t="s">
        <v>238</v>
      </c>
      <c r="E58" t="s">
        <v>18</v>
      </c>
      <c r="F58" s="1">
        <v>60.1</v>
      </c>
      <c r="G58" s="2">
        <v>34846.81</v>
      </c>
      <c r="H58" s="2"/>
      <c r="I58" s="15"/>
      <c r="J58" s="22" t="s">
        <v>1419</v>
      </c>
      <c r="K58" s="26">
        <f t="shared" si="5"/>
        <v>34846.81</v>
      </c>
      <c r="L58" s="22"/>
      <c r="M58" s="26"/>
      <c r="N58" s="26"/>
    </row>
    <row r="59" spans="1:14" x14ac:dyDescent="0.2">
      <c r="A59" s="10" t="s">
        <v>25</v>
      </c>
      <c r="B59" s="6" t="s">
        <v>26</v>
      </c>
      <c r="C59">
        <v>22483100413</v>
      </c>
      <c r="D59" s="6" t="s">
        <v>340</v>
      </c>
      <c r="E59" t="s">
        <v>18</v>
      </c>
      <c r="F59" s="1">
        <v>20.399999999999999</v>
      </c>
      <c r="G59" s="2">
        <v>10404</v>
      </c>
      <c r="H59" s="2"/>
      <c r="I59" s="15"/>
      <c r="J59" s="22" t="s">
        <v>1419</v>
      </c>
      <c r="K59" s="26">
        <f t="shared" si="5"/>
        <v>10404</v>
      </c>
      <c r="L59" s="22"/>
      <c r="M59" s="26"/>
      <c r="N59" s="26"/>
    </row>
    <row r="60" spans="1:14" x14ac:dyDescent="0.2">
      <c r="A60" s="10" t="s">
        <v>25</v>
      </c>
      <c r="B60" s="6" t="s">
        <v>26</v>
      </c>
      <c r="C60">
        <v>22483100452</v>
      </c>
      <c r="D60" s="6" t="s">
        <v>799</v>
      </c>
      <c r="E60" t="s">
        <v>11</v>
      </c>
      <c r="F60" s="1">
        <v>9</v>
      </c>
      <c r="G60" s="2">
        <v>68373</v>
      </c>
      <c r="H60" s="2"/>
      <c r="I60" s="15"/>
      <c r="J60" s="22" t="s">
        <v>1419</v>
      </c>
      <c r="K60" s="26">
        <f t="shared" si="5"/>
        <v>68373</v>
      </c>
      <c r="L60" s="22"/>
      <c r="M60" s="26"/>
      <c r="N60" s="26"/>
    </row>
    <row r="61" spans="1:14" ht="56.25" x14ac:dyDescent="0.2">
      <c r="A61" s="10" t="s">
        <v>25</v>
      </c>
      <c r="B61" s="6" t="s">
        <v>26</v>
      </c>
      <c r="C61">
        <v>22483100906</v>
      </c>
      <c r="D61" s="6" t="s">
        <v>119</v>
      </c>
      <c r="E61" t="s">
        <v>11</v>
      </c>
      <c r="F61" s="1">
        <v>4</v>
      </c>
      <c r="G61" s="2">
        <v>331680</v>
      </c>
      <c r="H61" s="2"/>
      <c r="I61" s="15" t="s">
        <v>1403</v>
      </c>
      <c r="J61" s="22" t="s">
        <v>1419</v>
      </c>
      <c r="K61" s="26">
        <f t="shared" si="5"/>
        <v>331680</v>
      </c>
      <c r="L61" s="22"/>
      <c r="M61" s="26"/>
      <c r="N61" s="26"/>
    </row>
    <row r="62" spans="1:14" x14ac:dyDescent="0.2">
      <c r="A62" s="10" t="s">
        <v>25</v>
      </c>
      <c r="B62" s="6" t="s">
        <v>26</v>
      </c>
      <c r="C62">
        <v>22483101158</v>
      </c>
      <c r="D62" s="6" t="s">
        <v>731</v>
      </c>
      <c r="E62" t="s">
        <v>11</v>
      </c>
      <c r="F62" s="1">
        <v>6</v>
      </c>
      <c r="G62" s="2">
        <v>27192</v>
      </c>
      <c r="H62" s="2"/>
      <c r="I62" s="15"/>
      <c r="J62" s="22" t="s">
        <v>1419</v>
      </c>
      <c r="K62" s="26">
        <f t="shared" si="5"/>
        <v>27192</v>
      </c>
      <c r="L62" s="22"/>
      <c r="M62" s="26"/>
      <c r="N62" s="26"/>
    </row>
    <row r="63" spans="1:14" x14ac:dyDescent="0.2">
      <c r="A63" s="10" t="s">
        <v>25</v>
      </c>
      <c r="B63" s="6" t="s">
        <v>26</v>
      </c>
      <c r="C63">
        <v>22483101206</v>
      </c>
      <c r="D63" s="6" t="s">
        <v>118</v>
      </c>
      <c r="E63" t="s">
        <v>11</v>
      </c>
      <c r="F63" s="1">
        <v>10</v>
      </c>
      <c r="G63" s="2">
        <v>29500</v>
      </c>
      <c r="H63" s="2"/>
      <c r="I63" s="15"/>
      <c r="J63" s="22" t="s">
        <v>1419</v>
      </c>
      <c r="K63" s="26">
        <f t="shared" si="5"/>
        <v>29500</v>
      </c>
      <c r="L63" s="22"/>
      <c r="M63" s="26"/>
      <c r="N63" s="26"/>
    </row>
    <row r="64" spans="1:14" x14ac:dyDescent="0.2">
      <c r="A64" s="10" t="s">
        <v>25</v>
      </c>
      <c r="B64" s="6" t="s">
        <v>26</v>
      </c>
      <c r="C64">
        <v>22483101207</v>
      </c>
      <c r="D64" s="6" t="s">
        <v>553</v>
      </c>
      <c r="E64" t="s">
        <v>11</v>
      </c>
      <c r="F64" s="1">
        <v>10</v>
      </c>
      <c r="G64" s="2">
        <v>30650</v>
      </c>
      <c r="H64" s="2"/>
      <c r="I64" s="15"/>
      <c r="J64" s="22" t="s">
        <v>1419</v>
      </c>
      <c r="K64" s="26">
        <f t="shared" si="5"/>
        <v>30650</v>
      </c>
      <c r="L64" s="22"/>
      <c r="M64" s="26"/>
      <c r="N64" s="26"/>
    </row>
    <row r="65" spans="1:14" x14ac:dyDescent="0.2">
      <c r="A65" s="10" t="s">
        <v>25</v>
      </c>
      <c r="B65" s="6" t="s">
        <v>26</v>
      </c>
      <c r="C65">
        <v>23100000152</v>
      </c>
      <c r="D65" s="6" t="s">
        <v>1308</v>
      </c>
      <c r="E65" t="s">
        <v>18</v>
      </c>
      <c r="F65" s="1">
        <v>5</v>
      </c>
      <c r="G65" s="2">
        <v>649.72</v>
      </c>
      <c r="H65" s="2"/>
      <c r="I65" s="15"/>
      <c r="J65" s="20"/>
      <c r="K65" s="29"/>
      <c r="L65" s="20"/>
      <c r="M65" s="29"/>
      <c r="N65" s="29">
        <f t="shared" ref="N65:N74" si="6">G65</f>
        <v>649.72</v>
      </c>
    </row>
    <row r="66" spans="1:14" x14ac:dyDescent="0.2">
      <c r="A66" s="10" t="s">
        <v>25</v>
      </c>
      <c r="B66" s="6" t="s">
        <v>26</v>
      </c>
      <c r="C66">
        <v>23100000157</v>
      </c>
      <c r="D66" s="6" t="s">
        <v>1286</v>
      </c>
      <c r="E66" t="s">
        <v>18</v>
      </c>
      <c r="F66" s="1">
        <v>12</v>
      </c>
      <c r="G66" s="2">
        <v>1423.81</v>
      </c>
      <c r="H66" s="2"/>
      <c r="I66" s="15"/>
      <c r="J66" s="20"/>
      <c r="K66" s="29"/>
      <c r="L66" s="20"/>
      <c r="M66" s="29"/>
      <c r="N66" s="29">
        <f t="shared" si="6"/>
        <v>1423.81</v>
      </c>
    </row>
    <row r="67" spans="1:14" x14ac:dyDescent="0.2">
      <c r="A67" s="10" t="s">
        <v>25</v>
      </c>
      <c r="B67" s="6" t="s">
        <v>26</v>
      </c>
      <c r="C67">
        <v>23139300001</v>
      </c>
      <c r="D67" s="6" t="s">
        <v>1284</v>
      </c>
      <c r="E67" t="s">
        <v>18</v>
      </c>
      <c r="F67" s="1">
        <v>17</v>
      </c>
      <c r="G67" s="2">
        <v>1555.1</v>
      </c>
      <c r="H67" s="2"/>
      <c r="I67" s="15"/>
      <c r="J67" s="20"/>
      <c r="K67" s="29"/>
      <c r="L67" s="20"/>
      <c r="M67" s="29"/>
      <c r="N67" s="29">
        <f t="shared" si="6"/>
        <v>1555.1</v>
      </c>
    </row>
    <row r="68" spans="1:14" x14ac:dyDescent="0.2">
      <c r="A68" s="10" t="s">
        <v>25</v>
      </c>
      <c r="B68" s="6" t="s">
        <v>26</v>
      </c>
      <c r="C68">
        <v>25312000005</v>
      </c>
      <c r="D68" s="6" t="s">
        <v>797</v>
      </c>
      <c r="E68" t="s">
        <v>11</v>
      </c>
      <c r="F68" s="1">
        <v>33</v>
      </c>
      <c r="G68" s="2">
        <v>643.5</v>
      </c>
      <c r="H68" s="2"/>
      <c r="I68" s="15"/>
      <c r="J68" s="20"/>
      <c r="K68" s="29"/>
      <c r="L68" s="20"/>
      <c r="M68" s="29"/>
      <c r="N68" s="29">
        <f t="shared" si="6"/>
        <v>643.5</v>
      </c>
    </row>
    <row r="69" spans="1:14" x14ac:dyDescent="0.2">
      <c r="A69" s="10" t="s">
        <v>25</v>
      </c>
      <c r="B69" s="6" t="s">
        <v>26</v>
      </c>
      <c r="C69">
        <v>25312000047</v>
      </c>
      <c r="D69" s="6" t="s">
        <v>903</v>
      </c>
      <c r="E69" t="s">
        <v>11</v>
      </c>
      <c r="F69" s="1">
        <v>2</v>
      </c>
      <c r="G69" s="2">
        <v>36</v>
      </c>
      <c r="H69" s="2"/>
      <c r="I69" s="15"/>
      <c r="J69" s="20"/>
      <c r="K69" s="29"/>
      <c r="L69" s="20"/>
      <c r="M69" s="29"/>
      <c r="N69" s="29">
        <f t="shared" si="6"/>
        <v>36</v>
      </c>
    </row>
    <row r="70" spans="1:14" x14ac:dyDescent="0.2">
      <c r="A70" s="10" t="s">
        <v>25</v>
      </c>
      <c r="B70" s="6" t="s">
        <v>26</v>
      </c>
      <c r="C70">
        <v>25312000103</v>
      </c>
      <c r="D70" s="6" t="s">
        <v>796</v>
      </c>
      <c r="E70" t="s">
        <v>11</v>
      </c>
      <c r="F70" s="1">
        <v>10</v>
      </c>
      <c r="G70" s="2">
        <v>106.61</v>
      </c>
      <c r="H70" s="2"/>
      <c r="I70" s="15"/>
      <c r="J70" s="20"/>
      <c r="K70" s="29"/>
      <c r="L70" s="20"/>
      <c r="M70" s="29"/>
      <c r="N70" s="29">
        <f t="shared" si="6"/>
        <v>106.61</v>
      </c>
    </row>
    <row r="71" spans="1:14" x14ac:dyDescent="0.2">
      <c r="A71" s="10" t="s">
        <v>25</v>
      </c>
      <c r="B71" s="6" t="s">
        <v>26</v>
      </c>
      <c r="C71">
        <v>25312000106</v>
      </c>
      <c r="D71" s="6" t="s">
        <v>730</v>
      </c>
      <c r="E71" t="s">
        <v>11</v>
      </c>
      <c r="F71" s="1">
        <v>35</v>
      </c>
      <c r="G71" s="2">
        <v>525</v>
      </c>
      <c r="H71" s="2"/>
      <c r="I71" s="15"/>
      <c r="J71" s="20"/>
      <c r="K71" s="29"/>
      <c r="L71" s="20"/>
      <c r="M71" s="29"/>
      <c r="N71" s="29">
        <f t="shared" si="6"/>
        <v>525</v>
      </c>
    </row>
    <row r="72" spans="1:14" x14ac:dyDescent="0.2">
      <c r="A72" s="10" t="s">
        <v>25</v>
      </c>
      <c r="B72" s="6" t="s">
        <v>26</v>
      </c>
      <c r="C72">
        <v>25312000131</v>
      </c>
      <c r="D72" s="6" t="s">
        <v>892</v>
      </c>
      <c r="E72" t="s">
        <v>11</v>
      </c>
      <c r="F72" s="1">
        <v>8</v>
      </c>
      <c r="G72" s="2">
        <v>128.88999999999999</v>
      </c>
      <c r="H72" s="2"/>
      <c r="I72" s="15"/>
      <c r="J72" s="20"/>
      <c r="K72" s="29"/>
      <c r="L72" s="20"/>
      <c r="M72" s="29"/>
      <c r="N72" s="29">
        <f t="shared" si="6"/>
        <v>128.88999999999999</v>
      </c>
    </row>
    <row r="73" spans="1:14" x14ac:dyDescent="0.2">
      <c r="A73" s="10" t="s">
        <v>25</v>
      </c>
      <c r="B73" s="6" t="s">
        <v>26</v>
      </c>
      <c r="C73">
        <v>25312000132</v>
      </c>
      <c r="D73" s="6" t="s">
        <v>775</v>
      </c>
      <c r="E73" t="s">
        <v>11</v>
      </c>
      <c r="F73" s="1">
        <v>11</v>
      </c>
      <c r="G73" s="2">
        <v>182.84</v>
      </c>
      <c r="H73" s="2"/>
      <c r="I73" s="15"/>
      <c r="J73" s="20"/>
      <c r="K73" s="29"/>
      <c r="L73" s="20"/>
      <c r="M73" s="29"/>
      <c r="N73" s="29">
        <f t="shared" si="6"/>
        <v>182.84</v>
      </c>
    </row>
    <row r="74" spans="1:14" x14ac:dyDescent="0.2">
      <c r="A74" s="10" t="s">
        <v>25</v>
      </c>
      <c r="B74" s="6" t="s">
        <v>26</v>
      </c>
      <c r="C74">
        <v>25312000134</v>
      </c>
      <c r="D74" s="6" t="s">
        <v>840</v>
      </c>
      <c r="E74" t="s">
        <v>11</v>
      </c>
      <c r="F74" s="1">
        <v>32</v>
      </c>
      <c r="G74" s="2">
        <v>592</v>
      </c>
      <c r="H74" s="2"/>
      <c r="I74" s="15"/>
      <c r="J74" s="20"/>
      <c r="K74" s="29"/>
      <c r="L74" s="20"/>
      <c r="M74" s="29"/>
      <c r="N74" s="29">
        <f t="shared" si="6"/>
        <v>592</v>
      </c>
    </row>
    <row r="75" spans="1:14" x14ac:dyDescent="0.2">
      <c r="A75" s="10" t="s">
        <v>25</v>
      </c>
      <c r="B75" s="6" t="s">
        <v>26</v>
      </c>
      <c r="C75">
        <v>25312000193</v>
      </c>
      <c r="D75" s="6" t="s">
        <v>862</v>
      </c>
      <c r="E75" t="s">
        <v>11</v>
      </c>
      <c r="F75" s="1">
        <v>860</v>
      </c>
      <c r="G75" s="2">
        <v>8600</v>
      </c>
      <c r="H75" s="2"/>
      <c r="I75" s="15"/>
      <c r="J75" s="22" t="s">
        <v>1419</v>
      </c>
      <c r="K75" s="26">
        <f t="shared" ref="K75:K76" si="7">G75</f>
        <v>8600</v>
      </c>
      <c r="L75" s="22"/>
      <c r="M75" s="26"/>
      <c r="N75" s="26"/>
    </row>
    <row r="76" spans="1:14" x14ac:dyDescent="0.2">
      <c r="A76" s="10" t="s">
        <v>25</v>
      </c>
      <c r="B76" s="6" t="s">
        <v>26</v>
      </c>
      <c r="C76">
        <v>25312000198</v>
      </c>
      <c r="D76" s="6" t="s">
        <v>371</v>
      </c>
      <c r="E76" t="s">
        <v>11</v>
      </c>
      <c r="F76" s="1">
        <v>566</v>
      </c>
      <c r="G76" s="2">
        <v>11320</v>
      </c>
      <c r="H76" s="2"/>
      <c r="I76" s="15"/>
      <c r="J76" s="22" t="s">
        <v>1419</v>
      </c>
      <c r="K76" s="26">
        <f t="shared" si="7"/>
        <v>11320</v>
      </c>
      <c r="L76" s="22"/>
      <c r="M76" s="26"/>
      <c r="N76" s="26"/>
    </row>
    <row r="77" spans="1:14" x14ac:dyDescent="0.2">
      <c r="A77" s="10" t="s">
        <v>25</v>
      </c>
      <c r="B77" s="6" t="s">
        <v>26</v>
      </c>
      <c r="C77">
        <v>25312000201</v>
      </c>
      <c r="D77" s="6" t="s">
        <v>538</v>
      </c>
      <c r="E77" t="s">
        <v>11</v>
      </c>
      <c r="F77" s="1">
        <v>4</v>
      </c>
      <c r="G77" s="2">
        <v>76.2</v>
      </c>
      <c r="H77" s="2"/>
      <c r="I77" s="15"/>
      <c r="J77" s="20"/>
      <c r="K77" s="29"/>
      <c r="L77" s="20"/>
      <c r="M77" s="29"/>
      <c r="N77" s="29">
        <f t="shared" ref="N77:N83" si="8">G77</f>
        <v>76.2</v>
      </c>
    </row>
    <row r="78" spans="1:14" x14ac:dyDescent="0.2">
      <c r="A78" s="10" t="s">
        <v>25</v>
      </c>
      <c r="B78" s="6" t="s">
        <v>26</v>
      </c>
      <c r="C78">
        <v>25312000205</v>
      </c>
      <c r="D78" s="6" t="s">
        <v>833</v>
      </c>
      <c r="E78" t="s">
        <v>11</v>
      </c>
      <c r="F78" s="1">
        <v>3</v>
      </c>
      <c r="G78" s="2">
        <v>51</v>
      </c>
      <c r="H78" s="2"/>
      <c r="I78" s="15"/>
      <c r="J78" s="20"/>
      <c r="K78" s="29"/>
      <c r="L78" s="20"/>
      <c r="M78" s="29"/>
      <c r="N78" s="29">
        <f t="shared" si="8"/>
        <v>51</v>
      </c>
    </row>
    <row r="79" spans="1:14" x14ac:dyDescent="0.2">
      <c r="A79" s="10" t="s">
        <v>25</v>
      </c>
      <c r="B79" s="6" t="s">
        <v>26</v>
      </c>
      <c r="C79">
        <v>25312000214</v>
      </c>
      <c r="D79" s="6" t="s">
        <v>405</v>
      </c>
      <c r="E79" t="s">
        <v>11</v>
      </c>
      <c r="F79" s="1">
        <v>19</v>
      </c>
      <c r="G79" s="2">
        <v>383.2</v>
      </c>
      <c r="H79" s="2"/>
      <c r="I79" s="15"/>
      <c r="J79" s="20"/>
      <c r="K79" s="29"/>
      <c r="L79" s="20"/>
      <c r="M79" s="29"/>
      <c r="N79" s="29">
        <f t="shared" si="8"/>
        <v>383.2</v>
      </c>
    </row>
    <row r="80" spans="1:14" x14ac:dyDescent="0.2">
      <c r="A80" s="10" t="s">
        <v>25</v>
      </c>
      <c r="B80" s="6" t="s">
        <v>26</v>
      </c>
      <c r="C80">
        <v>25312000288</v>
      </c>
      <c r="D80" s="6" t="s">
        <v>267</v>
      </c>
      <c r="E80" t="s">
        <v>11</v>
      </c>
      <c r="F80" s="1">
        <v>30</v>
      </c>
      <c r="G80" s="2">
        <v>469.5</v>
      </c>
      <c r="H80" s="2"/>
      <c r="I80" s="15"/>
      <c r="J80" s="20"/>
      <c r="K80" s="29"/>
      <c r="L80" s="20"/>
      <c r="M80" s="29"/>
      <c r="N80" s="29">
        <f t="shared" si="8"/>
        <v>469.5</v>
      </c>
    </row>
    <row r="81" spans="1:14" x14ac:dyDescent="0.2">
      <c r="A81" s="10" t="s">
        <v>25</v>
      </c>
      <c r="B81" s="6" t="s">
        <v>26</v>
      </c>
      <c r="C81">
        <v>25431000039</v>
      </c>
      <c r="D81" s="6" t="s">
        <v>129</v>
      </c>
      <c r="E81" t="s">
        <v>18</v>
      </c>
      <c r="F81" s="1">
        <v>21.1</v>
      </c>
      <c r="G81" s="2">
        <v>1125.05</v>
      </c>
      <c r="H81" s="2"/>
      <c r="I81" s="15"/>
      <c r="J81" s="20"/>
      <c r="K81" s="29"/>
      <c r="L81" s="20"/>
      <c r="M81" s="29"/>
      <c r="N81" s="29">
        <f t="shared" si="8"/>
        <v>1125.05</v>
      </c>
    </row>
    <row r="82" spans="1:14" x14ac:dyDescent="0.2">
      <c r="A82" s="10" t="s">
        <v>25</v>
      </c>
      <c r="B82" s="6" t="s">
        <v>26</v>
      </c>
      <c r="C82">
        <v>25631000044</v>
      </c>
      <c r="D82" s="6" t="s">
        <v>841</v>
      </c>
      <c r="E82" t="s">
        <v>11</v>
      </c>
      <c r="F82" s="1">
        <v>6</v>
      </c>
      <c r="G82" s="2">
        <v>1120.55</v>
      </c>
      <c r="H82" s="2"/>
      <c r="I82" s="15"/>
      <c r="J82" s="20"/>
      <c r="K82" s="29"/>
      <c r="L82" s="20"/>
      <c r="M82" s="29"/>
      <c r="N82" s="29">
        <f t="shared" si="8"/>
        <v>1120.55</v>
      </c>
    </row>
    <row r="83" spans="1:14" x14ac:dyDescent="0.2">
      <c r="A83" s="10" t="s">
        <v>25</v>
      </c>
      <c r="B83" s="6" t="s">
        <v>26</v>
      </c>
      <c r="C83">
        <v>25631000073</v>
      </c>
      <c r="D83" s="6" t="s">
        <v>867</v>
      </c>
      <c r="E83" t="s">
        <v>11</v>
      </c>
      <c r="F83" s="1">
        <v>5</v>
      </c>
      <c r="G83" s="2">
        <v>900</v>
      </c>
      <c r="H83" s="2"/>
      <c r="I83" s="15"/>
      <c r="J83" s="20"/>
      <c r="K83" s="29"/>
      <c r="L83" s="20"/>
      <c r="M83" s="29"/>
      <c r="N83" s="29">
        <f t="shared" si="8"/>
        <v>900</v>
      </c>
    </row>
    <row r="84" spans="1:14" x14ac:dyDescent="0.2">
      <c r="A84" s="10" t="s">
        <v>25</v>
      </c>
      <c r="B84" s="6" t="s">
        <v>26</v>
      </c>
      <c r="C84">
        <v>25720000020</v>
      </c>
      <c r="D84" s="6" t="s">
        <v>552</v>
      </c>
      <c r="E84" t="s">
        <v>18</v>
      </c>
      <c r="F84" s="1">
        <v>43.3</v>
      </c>
      <c r="G84" s="2">
        <v>12484.75</v>
      </c>
      <c r="H84" s="2"/>
      <c r="I84" s="15"/>
      <c r="J84" s="22" t="s">
        <v>1419</v>
      </c>
      <c r="K84" s="26">
        <f t="shared" ref="K84:K86" si="9">G84</f>
        <v>12484.75</v>
      </c>
      <c r="L84" s="22"/>
      <c r="M84" s="26"/>
      <c r="N84" s="26"/>
    </row>
    <row r="85" spans="1:14" x14ac:dyDescent="0.2">
      <c r="A85" s="10" t="s">
        <v>25</v>
      </c>
      <c r="B85" s="6" t="s">
        <v>26</v>
      </c>
      <c r="C85">
        <v>25722000002</v>
      </c>
      <c r="D85" s="6" t="s">
        <v>131</v>
      </c>
      <c r="E85" t="s">
        <v>18</v>
      </c>
      <c r="F85" s="1">
        <v>55.1</v>
      </c>
      <c r="G85" s="2">
        <v>8405.08</v>
      </c>
      <c r="H85" s="2"/>
      <c r="I85" s="15"/>
      <c r="J85" s="22" t="s">
        <v>1419</v>
      </c>
      <c r="K85" s="26">
        <f t="shared" si="9"/>
        <v>8405.08</v>
      </c>
      <c r="L85" s="22"/>
      <c r="M85" s="26"/>
      <c r="N85" s="26"/>
    </row>
    <row r="86" spans="1:14" x14ac:dyDescent="0.2">
      <c r="A86" s="10" t="s">
        <v>25</v>
      </c>
      <c r="B86" s="6" t="s">
        <v>26</v>
      </c>
      <c r="C86">
        <v>25724000007</v>
      </c>
      <c r="D86" s="6" t="s">
        <v>269</v>
      </c>
      <c r="E86" t="s">
        <v>18</v>
      </c>
      <c r="F86" s="1">
        <v>50.8</v>
      </c>
      <c r="G86" s="2">
        <v>14732</v>
      </c>
      <c r="H86" s="2"/>
      <c r="I86" s="15"/>
      <c r="J86" s="22" t="s">
        <v>1419</v>
      </c>
      <c r="K86" s="26">
        <f t="shared" si="9"/>
        <v>14732</v>
      </c>
      <c r="L86" s="22"/>
      <c r="M86" s="26"/>
      <c r="N86" s="26"/>
    </row>
    <row r="87" spans="1:14" x14ac:dyDescent="0.2">
      <c r="A87" s="10" t="s">
        <v>25</v>
      </c>
      <c r="B87" s="6" t="s">
        <v>26</v>
      </c>
      <c r="C87">
        <v>25730000002</v>
      </c>
      <c r="D87" s="6" t="s">
        <v>326</v>
      </c>
      <c r="E87" t="s">
        <v>18</v>
      </c>
      <c r="F87" s="1">
        <v>5</v>
      </c>
      <c r="G87" s="2">
        <v>3500</v>
      </c>
      <c r="H87" s="2"/>
      <c r="I87" s="15"/>
      <c r="J87" s="20"/>
      <c r="K87" s="29"/>
      <c r="L87" s="20"/>
      <c r="M87" s="29"/>
      <c r="N87" s="29">
        <f>G87</f>
        <v>3500</v>
      </c>
    </row>
    <row r="88" spans="1:14" x14ac:dyDescent="0.2">
      <c r="A88" s="10" t="s">
        <v>25</v>
      </c>
      <c r="B88" s="6" t="s">
        <v>26</v>
      </c>
      <c r="C88">
        <v>31343300003</v>
      </c>
      <c r="D88" s="6" t="s">
        <v>376</v>
      </c>
      <c r="E88" t="s">
        <v>11</v>
      </c>
      <c r="F88" s="1">
        <v>6</v>
      </c>
      <c r="G88" s="2">
        <v>66840</v>
      </c>
      <c r="H88" s="2"/>
      <c r="I88" s="15"/>
      <c r="J88" s="22" t="s">
        <v>1419</v>
      </c>
      <c r="K88" s="26">
        <f t="shared" ref="K88:K98" si="10">G88</f>
        <v>66840</v>
      </c>
      <c r="L88" s="22"/>
      <c r="M88" s="26"/>
      <c r="N88" s="26"/>
    </row>
    <row r="89" spans="1:14" x14ac:dyDescent="0.2">
      <c r="A89" s="10" t="s">
        <v>25</v>
      </c>
      <c r="B89" s="6" t="s">
        <v>26</v>
      </c>
      <c r="C89">
        <v>31483100004</v>
      </c>
      <c r="D89" s="6" t="s">
        <v>571</v>
      </c>
      <c r="E89" t="s">
        <v>11</v>
      </c>
      <c r="F89" s="1">
        <v>60</v>
      </c>
      <c r="G89" s="2">
        <v>23688</v>
      </c>
      <c r="H89" s="2"/>
      <c r="I89" s="15"/>
      <c r="J89" s="22" t="s">
        <v>1419</v>
      </c>
      <c r="K89" s="26">
        <f t="shared" si="10"/>
        <v>23688</v>
      </c>
      <c r="L89" s="22"/>
      <c r="M89" s="26"/>
      <c r="N89" s="26"/>
    </row>
    <row r="90" spans="1:14" ht="33.75" x14ac:dyDescent="0.2">
      <c r="A90" s="10" t="s">
        <v>25</v>
      </c>
      <c r="B90" s="6" t="s">
        <v>26</v>
      </c>
      <c r="C90">
        <v>31651200001</v>
      </c>
      <c r="D90" s="6" t="s">
        <v>534</v>
      </c>
      <c r="E90" t="s">
        <v>11</v>
      </c>
      <c r="F90" s="1">
        <v>120</v>
      </c>
      <c r="G90" s="2">
        <v>26064</v>
      </c>
      <c r="H90" s="2"/>
      <c r="I90" s="15" t="s">
        <v>1404</v>
      </c>
      <c r="J90" s="22" t="s">
        <v>1419</v>
      </c>
      <c r="K90" s="26">
        <f t="shared" si="10"/>
        <v>26064</v>
      </c>
      <c r="L90" s="22"/>
      <c r="M90" s="26"/>
      <c r="N90" s="26"/>
    </row>
    <row r="91" spans="1:14" ht="33.75" x14ac:dyDescent="0.2">
      <c r="A91" s="10" t="s">
        <v>25</v>
      </c>
      <c r="B91" s="6" t="s">
        <v>26</v>
      </c>
      <c r="C91">
        <v>31651200002</v>
      </c>
      <c r="D91" s="6" t="s">
        <v>598</v>
      </c>
      <c r="E91" t="s">
        <v>11</v>
      </c>
      <c r="F91" s="1">
        <v>80</v>
      </c>
      <c r="G91" s="2">
        <v>372998.40000000002</v>
      </c>
      <c r="H91" s="2"/>
      <c r="I91" s="15" t="s">
        <v>1404</v>
      </c>
      <c r="J91" s="22" t="s">
        <v>1419</v>
      </c>
      <c r="K91" s="26">
        <f t="shared" si="10"/>
        <v>372998.40000000002</v>
      </c>
      <c r="L91" s="22"/>
      <c r="M91" s="26"/>
      <c r="N91" s="26"/>
    </row>
    <row r="92" spans="1:14" ht="45" x14ac:dyDescent="0.2">
      <c r="A92" s="10" t="s">
        <v>25</v>
      </c>
      <c r="B92" s="6" t="s">
        <v>26</v>
      </c>
      <c r="C92">
        <v>36400000011</v>
      </c>
      <c r="D92" s="6" t="s">
        <v>946</v>
      </c>
      <c r="E92" t="s">
        <v>11</v>
      </c>
      <c r="F92" s="1">
        <v>2</v>
      </c>
      <c r="G92" s="2">
        <v>211864.4</v>
      </c>
      <c r="H92" s="2"/>
      <c r="I92" s="15" t="s">
        <v>1406</v>
      </c>
      <c r="J92" s="22" t="s">
        <v>1419</v>
      </c>
      <c r="K92" s="26">
        <f t="shared" si="10"/>
        <v>211864.4</v>
      </c>
      <c r="L92" s="22"/>
      <c r="M92" s="26"/>
      <c r="N92" s="26"/>
    </row>
    <row r="93" spans="1:14" x14ac:dyDescent="0.2">
      <c r="A93" s="10" t="s">
        <v>25</v>
      </c>
      <c r="B93" s="6" t="s">
        <v>26</v>
      </c>
      <c r="C93">
        <v>36453300010</v>
      </c>
      <c r="D93" s="6" t="s">
        <v>1337</v>
      </c>
      <c r="E93" t="s">
        <v>11</v>
      </c>
      <c r="F93" s="1">
        <v>1</v>
      </c>
      <c r="G93" s="2">
        <v>42000</v>
      </c>
      <c r="H93" s="2"/>
      <c r="I93" s="15"/>
      <c r="J93" s="22" t="s">
        <v>1419</v>
      </c>
      <c r="K93" s="26">
        <f t="shared" si="10"/>
        <v>42000</v>
      </c>
      <c r="L93" s="22"/>
      <c r="M93" s="26"/>
      <c r="N93" s="26"/>
    </row>
    <row r="94" spans="1:14" x14ac:dyDescent="0.2">
      <c r="A94" s="10" t="s">
        <v>25</v>
      </c>
      <c r="B94" s="6" t="s">
        <v>26</v>
      </c>
      <c r="C94">
        <v>36453300018</v>
      </c>
      <c r="D94" s="6" t="s">
        <v>614</v>
      </c>
      <c r="E94" t="s">
        <v>11</v>
      </c>
      <c r="F94" s="1">
        <v>3</v>
      </c>
      <c r="G94" s="2">
        <v>50250</v>
      </c>
      <c r="H94" s="2"/>
      <c r="I94" s="15"/>
      <c r="J94" s="22" t="s">
        <v>1419</v>
      </c>
      <c r="K94" s="26">
        <f t="shared" si="10"/>
        <v>50250</v>
      </c>
      <c r="L94" s="22"/>
      <c r="M94" s="26"/>
      <c r="N94" s="26"/>
    </row>
    <row r="95" spans="1:14" x14ac:dyDescent="0.2">
      <c r="A95" s="10" t="s">
        <v>25</v>
      </c>
      <c r="B95" s="6" t="s">
        <v>26</v>
      </c>
      <c r="C95">
        <v>37000000083</v>
      </c>
      <c r="D95" s="6" t="s">
        <v>883</v>
      </c>
      <c r="E95" t="s">
        <v>11</v>
      </c>
      <c r="F95" s="1">
        <v>1</v>
      </c>
      <c r="G95" s="2">
        <v>69400</v>
      </c>
      <c r="H95" s="2"/>
      <c r="I95" s="15"/>
      <c r="J95" s="22" t="s">
        <v>1419</v>
      </c>
      <c r="K95" s="26">
        <f t="shared" si="10"/>
        <v>69400</v>
      </c>
      <c r="L95" s="22"/>
      <c r="M95" s="26"/>
      <c r="N95" s="26"/>
    </row>
    <row r="96" spans="1:14" x14ac:dyDescent="0.2">
      <c r="A96" s="10" t="s">
        <v>25</v>
      </c>
      <c r="B96" s="6" t="s">
        <v>26</v>
      </c>
      <c r="C96">
        <v>37412000001</v>
      </c>
      <c r="D96" s="6" t="s">
        <v>570</v>
      </c>
      <c r="E96" t="s">
        <v>11</v>
      </c>
      <c r="F96" s="1">
        <v>1</v>
      </c>
      <c r="G96" s="2">
        <v>7599.28</v>
      </c>
      <c r="H96" s="2"/>
      <c r="I96" s="15"/>
      <c r="J96" s="22" t="s">
        <v>1419</v>
      </c>
      <c r="K96" s="26">
        <f t="shared" si="10"/>
        <v>7599.28</v>
      </c>
      <c r="L96" s="22"/>
      <c r="M96" s="26"/>
      <c r="N96" s="26"/>
    </row>
    <row r="97" spans="1:14" x14ac:dyDescent="0.2">
      <c r="A97" s="10" t="s">
        <v>25</v>
      </c>
      <c r="B97" s="6" t="s">
        <v>26</v>
      </c>
      <c r="C97">
        <v>37421300065</v>
      </c>
      <c r="D97" s="6" t="s">
        <v>352</v>
      </c>
      <c r="E97" t="s">
        <v>11</v>
      </c>
      <c r="F97" s="1">
        <v>16</v>
      </c>
      <c r="G97" s="2">
        <v>80000</v>
      </c>
      <c r="H97" s="2"/>
      <c r="I97" s="15"/>
      <c r="J97" s="22" t="s">
        <v>1419</v>
      </c>
      <c r="K97" s="26">
        <f t="shared" si="10"/>
        <v>80000</v>
      </c>
      <c r="L97" s="22"/>
      <c r="M97" s="26"/>
      <c r="N97" s="26"/>
    </row>
    <row r="98" spans="1:14" x14ac:dyDescent="0.2">
      <c r="A98" s="10" t="s">
        <v>25</v>
      </c>
      <c r="B98" s="6" t="s">
        <v>26</v>
      </c>
      <c r="C98">
        <v>37421500031</v>
      </c>
      <c r="D98" s="6" t="s">
        <v>135</v>
      </c>
      <c r="E98" t="s">
        <v>11</v>
      </c>
      <c r="F98" s="1">
        <v>4</v>
      </c>
      <c r="G98" s="2">
        <v>44000</v>
      </c>
      <c r="H98" s="2"/>
      <c r="I98" s="15"/>
      <c r="J98" s="22" t="s">
        <v>1419</v>
      </c>
      <c r="K98" s="26">
        <f t="shared" si="10"/>
        <v>44000</v>
      </c>
      <c r="L98" s="22"/>
      <c r="M98" s="26"/>
      <c r="N98" s="26"/>
    </row>
    <row r="99" spans="1:14" x14ac:dyDescent="0.2">
      <c r="A99" s="10" t="s">
        <v>25</v>
      </c>
      <c r="B99" s="6" t="s">
        <v>26</v>
      </c>
      <c r="C99">
        <v>37422100045</v>
      </c>
      <c r="D99" s="6" t="s">
        <v>624</v>
      </c>
      <c r="E99" t="s">
        <v>11</v>
      </c>
      <c r="F99" s="1">
        <v>2</v>
      </c>
      <c r="G99" s="2">
        <v>3149.63</v>
      </c>
      <c r="H99" s="2"/>
      <c r="I99" s="15"/>
      <c r="J99" s="20"/>
      <c r="K99" s="29"/>
      <c r="L99" s="20"/>
      <c r="M99" s="29"/>
      <c r="N99" s="29">
        <f>G99</f>
        <v>3149.63</v>
      </c>
    </row>
    <row r="100" spans="1:14" x14ac:dyDescent="0.2">
      <c r="A100" s="10" t="s">
        <v>25</v>
      </c>
      <c r="B100" s="6" t="s">
        <v>26</v>
      </c>
      <c r="C100">
        <v>41617400001</v>
      </c>
      <c r="D100" s="6" t="s">
        <v>353</v>
      </c>
      <c r="E100" t="s">
        <v>11</v>
      </c>
      <c r="F100" s="1">
        <v>1</v>
      </c>
      <c r="G100" s="2">
        <v>20925</v>
      </c>
      <c r="H100" s="2"/>
      <c r="I100" s="15"/>
      <c r="J100" s="22" t="s">
        <v>1419</v>
      </c>
      <c r="K100" s="26">
        <f>G100</f>
        <v>20925</v>
      </c>
      <c r="L100" s="22"/>
      <c r="M100" s="26"/>
      <c r="N100" s="26"/>
    </row>
    <row r="101" spans="1:14" x14ac:dyDescent="0.2">
      <c r="A101" s="10" t="s">
        <v>25</v>
      </c>
      <c r="B101" s="6" t="s">
        <v>26</v>
      </c>
      <c r="C101">
        <v>41730000002</v>
      </c>
      <c r="D101" s="6" t="s">
        <v>625</v>
      </c>
      <c r="E101" t="s">
        <v>40</v>
      </c>
      <c r="F101" s="1">
        <v>32</v>
      </c>
      <c r="G101" s="2">
        <v>2169.4899999999998</v>
      </c>
      <c r="H101" s="2"/>
      <c r="I101" s="15"/>
      <c r="J101" s="20"/>
      <c r="K101" s="29"/>
      <c r="L101" s="20"/>
      <c r="M101" s="29"/>
      <c r="N101" s="29">
        <f t="shared" ref="N101:N106" si="11">G101</f>
        <v>2169.4899999999998</v>
      </c>
    </row>
    <row r="102" spans="1:14" x14ac:dyDescent="0.2">
      <c r="A102" s="10" t="s">
        <v>25</v>
      </c>
      <c r="B102" s="6" t="s">
        <v>26</v>
      </c>
      <c r="C102">
        <v>41730000003</v>
      </c>
      <c r="D102" s="6" t="s">
        <v>561</v>
      </c>
      <c r="E102" t="s">
        <v>40</v>
      </c>
      <c r="F102" s="1">
        <v>1.4</v>
      </c>
      <c r="G102" s="2">
        <v>83.05</v>
      </c>
      <c r="H102" s="2"/>
      <c r="I102" s="15"/>
      <c r="J102" s="20"/>
      <c r="K102" s="29"/>
      <c r="L102" s="20"/>
      <c r="M102" s="29"/>
      <c r="N102" s="29">
        <f t="shared" si="11"/>
        <v>83.05</v>
      </c>
    </row>
    <row r="103" spans="1:14" x14ac:dyDescent="0.2">
      <c r="A103" s="10" t="s">
        <v>25</v>
      </c>
      <c r="B103" s="6" t="s">
        <v>26</v>
      </c>
      <c r="C103">
        <v>42000000571</v>
      </c>
      <c r="D103" s="6" t="s">
        <v>954</v>
      </c>
      <c r="E103" t="s">
        <v>18</v>
      </c>
      <c r="F103" s="1">
        <v>40</v>
      </c>
      <c r="G103" s="2">
        <v>2966.42</v>
      </c>
      <c r="H103" s="2"/>
      <c r="I103" s="15"/>
      <c r="J103" s="20"/>
      <c r="K103" s="29"/>
      <c r="L103" s="20"/>
      <c r="M103" s="29"/>
      <c r="N103" s="29">
        <f t="shared" si="11"/>
        <v>2966.42</v>
      </c>
    </row>
    <row r="104" spans="1:14" x14ac:dyDescent="0.2">
      <c r="A104" s="10" t="s">
        <v>25</v>
      </c>
      <c r="B104" s="6" t="s">
        <v>26</v>
      </c>
      <c r="C104">
        <v>42000001384</v>
      </c>
      <c r="D104" s="6" t="s">
        <v>911</v>
      </c>
      <c r="E104" t="s">
        <v>11</v>
      </c>
      <c r="F104" s="1">
        <v>20</v>
      </c>
      <c r="G104" s="2">
        <v>3013.28</v>
      </c>
      <c r="H104" s="2"/>
      <c r="I104" s="15"/>
      <c r="J104" s="20"/>
      <c r="K104" s="29"/>
      <c r="L104" s="20"/>
      <c r="M104" s="29"/>
      <c r="N104" s="29">
        <f t="shared" si="11"/>
        <v>3013.28</v>
      </c>
    </row>
    <row r="105" spans="1:14" x14ac:dyDescent="0.2">
      <c r="A105" s="10" t="s">
        <v>25</v>
      </c>
      <c r="B105" s="6" t="s">
        <v>26</v>
      </c>
      <c r="C105">
        <v>46000000028</v>
      </c>
      <c r="D105" s="6" t="s">
        <v>827</v>
      </c>
      <c r="E105" t="s">
        <v>11</v>
      </c>
      <c r="F105" s="1">
        <v>4</v>
      </c>
      <c r="G105" s="2">
        <v>1186.44</v>
      </c>
      <c r="H105" s="2"/>
      <c r="I105" s="15"/>
      <c r="J105" s="20"/>
      <c r="K105" s="29"/>
      <c r="L105" s="20"/>
      <c r="M105" s="29"/>
      <c r="N105" s="29">
        <f t="shared" si="11"/>
        <v>1186.44</v>
      </c>
    </row>
    <row r="106" spans="1:14" x14ac:dyDescent="0.2">
      <c r="A106" s="10" t="s">
        <v>25</v>
      </c>
      <c r="B106" s="6" t="s">
        <v>26</v>
      </c>
      <c r="C106">
        <v>46000000034</v>
      </c>
      <c r="D106" s="6" t="s">
        <v>802</v>
      </c>
      <c r="E106" t="s">
        <v>11</v>
      </c>
      <c r="F106" s="1">
        <v>2</v>
      </c>
      <c r="G106" s="2">
        <v>153.74</v>
      </c>
      <c r="H106" s="2"/>
      <c r="I106" s="15"/>
      <c r="J106" s="20"/>
      <c r="K106" s="29"/>
      <c r="L106" s="20"/>
      <c r="M106" s="29"/>
      <c r="N106" s="29">
        <f t="shared" si="11"/>
        <v>153.74</v>
      </c>
    </row>
    <row r="107" spans="1:14" x14ac:dyDescent="0.2">
      <c r="A107" s="10" t="s">
        <v>25</v>
      </c>
      <c r="B107" s="6" t="s">
        <v>26</v>
      </c>
      <c r="C107">
        <v>46000000052</v>
      </c>
      <c r="D107" s="6" t="s">
        <v>828</v>
      </c>
      <c r="E107" t="s">
        <v>11</v>
      </c>
      <c r="F107" s="1">
        <v>14</v>
      </c>
      <c r="G107" s="2">
        <v>6805.08</v>
      </c>
      <c r="H107" s="2"/>
      <c r="I107" s="15"/>
      <c r="J107" s="22" t="s">
        <v>1419</v>
      </c>
      <c r="K107" s="26">
        <f>G107</f>
        <v>6805.08</v>
      </c>
      <c r="L107" s="22"/>
      <c r="M107" s="26"/>
      <c r="N107" s="26"/>
    </row>
    <row r="108" spans="1:14" x14ac:dyDescent="0.2">
      <c r="A108" s="10" t="s">
        <v>25</v>
      </c>
      <c r="B108" s="6" t="s">
        <v>26</v>
      </c>
      <c r="C108">
        <v>46000000162</v>
      </c>
      <c r="D108" s="6" t="s">
        <v>798</v>
      </c>
      <c r="E108" t="s">
        <v>11</v>
      </c>
      <c r="F108" s="1">
        <v>4</v>
      </c>
      <c r="G108" s="2">
        <v>2881.36</v>
      </c>
      <c r="H108" s="2"/>
      <c r="I108" s="15"/>
      <c r="J108" s="20"/>
      <c r="K108" s="29"/>
      <c r="L108" s="20"/>
      <c r="M108" s="29"/>
      <c r="N108" s="29">
        <f>G108</f>
        <v>2881.36</v>
      </c>
    </row>
    <row r="109" spans="1:14" x14ac:dyDescent="0.2">
      <c r="A109" s="10" t="s">
        <v>25</v>
      </c>
      <c r="B109" s="6" t="s">
        <v>26</v>
      </c>
      <c r="C109">
        <v>46000000214</v>
      </c>
      <c r="D109" s="6" t="s">
        <v>875</v>
      </c>
      <c r="E109" t="s">
        <v>11</v>
      </c>
      <c r="F109" s="1">
        <v>10</v>
      </c>
      <c r="G109" s="2">
        <v>7536.1</v>
      </c>
      <c r="H109" s="2"/>
      <c r="I109" s="15"/>
      <c r="J109" s="22" t="s">
        <v>1419</v>
      </c>
      <c r="K109" s="26">
        <f t="shared" ref="K109:K110" si="12">G109</f>
        <v>7536.1</v>
      </c>
      <c r="L109" s="22"/>
      <c r="M109" s="26"/>
      <c r="N109" s="26"/>
    </row>
    <row r="110" spans="1:14" x14ac:dyDescent="0.2">
      <c r="A110" s="10" t="s">
        <v>25</v>
      </c>
      <c r="B110" s="6" t="s">
        <v>26</v>
      </c>
      <c r="C110">
        <v>46000000684</v>
      </c>
      <c r="D110" s="6" t="s">
        <v>848</v>
      </c>
      <c r="E110" t="s">
        <v>11</v>
      </c>
      <c r="F110" s="1">
        <v>20</v>
      </c>
      <c r="G110" s="2">
        <v>7985.7</v>
      </c>
      <c r="H110" s="2"/>
      <c r="I110" s="15"/>
      <c r="J110" s="22" t="s">
        <v>1419</v>
      </c>
      <c r="K110" s="26">
        <f t="shared" si="12"/>
        <v>7985.7</v>
      </c>
      <c r="L110" s="22"/>
      <c r="M110" s="26"/>
      <c r="N110" s="26"/>
    </row>
    <row r="111" spans="1:14" x14ac:dyDescent="0.2">
      <c r="A111" s="10" t="s">
        <v>25</v>
      </c>
      <c r="B111" s="6" t="s">
        <v>26</v>
      </c>
      <c r="C111">
        <v>46000000696</v>
      </c>
      <c r="D111" s="6" t="s">
        <v>749</v>
      </c>
      <c r="E111" t="s">
        <v>11</v>
      </c>
      <c r="F111" s="1">
        <v>2</v>
      </c>
      <c r="G111" s="2">
        <v>284.87</v>
      </c>
      <c r="H111" s="2"/>
      <c r="I111" s="15"/>
      <c r="J111" s="20"/>
      <c r="K111" s="29"/>
      <c r="L111" s="20"/>
      <c r="M111" s="29"/>
      <c r="N111" s="29">
        <f>G111</f>
        <v>284.87</v>
      </c>
    </row>
    <row r="112" spans="1:14" x14ac:dyDescent="0.2">
      <c r="A112" s="10" t="s">
        <v>25</v>
      </c>
      <c r="B112" s="6" t="s">
        <v>26</v>
      </c>
      <c r="C112">
        <v>46000000698</v>
      </c>
      <c r="D112" s="6" t="s">
        <v>735</v>
      </c>
      <c r="E112" t="s">
        <v>11</v>
      </c>
      <c r="F112" s="1">
        <v>2</v>
      </c>
      <c r="G112" s="2">
        <v>491.53</v>
      </c>
      <c r="H112" s="2"/>
      <c r="I112" s="15"/>
      <c r="J112" s="20"/>
      <c r="K112" s="29"/>
      <c r="L112" s="20"/>
      <c r="M112" s="29"/>
      <c r="N112" s="29">
        <f>G112</f>
        <v>491.53</v>
      </c>
    </row>
    <row r="113" spans="1:14" x14ac:dyDescent="0.2">
      <c r="A113" s="10" t="s">
        <v>25</v>
      </c>
      <c r="B113" s="6" t="s">
        <v>26</v>
      </c>
      <c r="C113">
        <v>46000000700</v>
      </c>
      <c r="D113" s="6" t="s">
        <v>899</v>
      </c>
      <c r="E113" t="s">
        <v>11</v>
      </c>
      <c r="F113" s="1">
        <v>2</v>
      </c>
      <c r="G113" s="2">
        <v>681.4</v>
      </c>
      <c r="H113" s="2"/>
      <c r="I113" s="15"/>
      <c r="J113" s="20"/>
      <c r="K113" s="29"/>
      <c r="L113" s="20"/>
      <c r="M113" s="29"/>
      <c r="N113" s="29">
        <f>G113</f>
        <v>681.4</v>
      </c>
    </row>
    <row r="114" spans="1:14" x14ac:dyDescent="0.2">
      <c r="A114" s="10" t="s">
        <v>25</v>
      </c>
      <c r="B114" s="6" t="s">
        <v>26</v>
      </c>
      <c r="C114">
        <v>46000000711</v>
      </c>
      <c r="D114" s="6" t="s">
        <v>801</v>
      </c>
      <c r="E114" t="s">
        <v>11</v>
      </c>
      <c r="F114" s="1">
        <v>2</v>
      </c>
      <c r="G114" s="2">
        <v>489.85</v>
      </c>
      <c r="H114" s="2"/>
      <c r="I114" s="15"/>
      <c r="J114" s="20"/>
      <c r="K114" s="29"/>
      <c r="L114" s="20"/>
      <c r="M114" s="29"/>
      <c r="N114" s="29">
        <f>G114</f>
        <v>489.85</v>
      </c>
    </row>
    <row r="115" spans="1:14" x14ac:dyDescent="0.2">
      <c r="A115" s="10" t="s">
        <v>25</v>
      </c>
      <c r="B115" s="6" t="s">
        <v>26</v>
      </c>
      <c r="C115">
        <v>46000000731</v>
      </c>
      <c r="D115" s="6" t="s">
        <v>931</v>
      </c>
      <c r="E115" t="s">
        <v>11</v>
      </c>
      <c r="F115" s="1">
        <v>3</v>
      </c>
      <c r="G115" s="2">
        <v>2669.49</v>
      </c>
      <c r="H115" s="2"/>
      <c r="I115" s="15"/>
      <c r="J115" s="20"/>
      <c r="K115" s="29"/>
      <c r="L115" s="20"/>
      <c r="M115" s="29"/>
      <c r="N115" s="29">
        <f>G115</f>
        <v>2669.49</v>
      </c>
    </row>
    <row r="116" spans="1:14" x14ac:dyDescent="0.2">
      <c r="A116" s="10" t="s">
        <v>25</v>
      </c>
      <c r="B116" s="6" t="s">
        <v>26</v>
      </c>
      <c r="C116">
        <v>46000000753</v>
      </c>
      <c r="D116" s="6" t="s">
        <v>724</v>
      </c>
      <c r="E116" t="s">
        <v>11</v>
      </c>
      <c r="F116" s="1">
        <v>27</v>
      </c>
      <c r="G116" s="2">
        <v>6439.21</v>
      </c>
      <c r="H116" s="2"/>
      <c r="I116" s="15"/>
      <c r="J116" s="22" t="s">
        <v>1419</v>
      </c>
      <c r="K116" s="26">
        <f t="shared" ref="K116:K117" si="13">G116</f>
        <v>6439.21</v>
      </c>
      <c r="L116" s="22"/>
      <c r="M116" s="26"/>
      <c r="N116" s="26"/>
    </row>
    <row r="117" spans="1:14" x14ac:dyDescent="0.2">
      <c r="A117" s="10" t="s">
        <v>25</v>
      </c>
      <c r="B117" s="6" t="s">
        <v>26</v>
      </c>
      <c r="C117">
        <v>46000000759</v>
      </c>
      <c r="D117" s="6" t="s">
        <v>758</v>
      </c>
      <c r="E117" t="s">
        <v>11</v>
      </c>
      <c r="F117" s="1">
        <v>20</v>
      </c>
      <c r="G117" s="2">
        <v>14350.49</v>
      </c>
      <c r="H117" s="2"/>
      <c r="I117" s="15"/>
      <c r="J117" s="22" t="s">
        <v>1419</v>
      </c>
      <c r="K117" s="26">
        <f t="shared" si="13"/>
        <v>14350.49</v>
      </c>
      <c r="L117" s="22"/>
      <c r="M117" s="26"/>
      <c r="N117" s="26"/>
    </row>
    <row r="118" spans="1:14" x14ac:dyDescent="0.2">
      <c r="A118" s="10" t="s">
        <v>25</v>
      </c>
      <c r="B118" s="6" t="s">
        <v>26</v>
      </c>
      <c r="C118">
        <v>46000000760</v>
      </c>
      <c r="D118" s="6" t="s">
        <v>733</v>
      </c>
      <c r="E118" t="s">
        <v>11</v>
      </c>
      <c r="F118" s="1">
        <v>4</v>
      </c>
      <c r="G118" s="2">
        <v>3113.52</v>
      </c>
      <c r="H118" s="2"/>
      <c r="I118" s="15"/>
      <c r="J118" s="20"/>
      <c r="K118" s="29"/>
      <c r="L118" s="20"/>
      <c r="M118" s="29"/>
      <c r="N118" s="29">
        <f>G118</f>
        <v>3113.52</v>
      </c>
    </row>
    <row r="119" spans="1:14" x14ac:dyDescent="0.2">
      <c r="A119" s="10" t="s">
        <v>25</v>
      </c>
      <c r="B119" s="6" t="s">
        <v>26</v>
      </c>
      <c r="C119">
        <v>46000000778</v>
      </c>
      <c r="D119" s="6" t="s">
        <v>762</v>
      </c>
      <c r="E119" t="s">
        <v>11</v>
      </c>
      <c r="F119" s="1">
        <v>4</v>
      </c>
      <c r="G119" s="2">
        <v>2644.07</v>
      </c>
      <c r="H119" s="2"/>
      <c r="I119" s="15"/>
      <c r="J119" s="20"/>
      <c r="K119" s="29"/>
      <c r="L119" s="20"/>
      <c r="M119" s="29"/>
      <c r="N119" s="29">
        <f>G119</f>
        <v>2644.07</v>
      </c>
    </row>
    <row r="120" spans="1:14" x14ac:dyDescent="0.2">
      <c r="A120" s="10" t="s">
        <v>25</v>
      </c>
      <c r="B120" s="6" t="s">
        <v>26</v>
      </c>
      <c r="C120">
        <v>46000000795</v>
      </c>
      <c r="D120" s="6" t="s">
        <v>732</v>
      </c>
      <c r="E120" t="s">
        <v>11</v>
      </c>
      <c r="F120" s="1">
        <v>24</v>
      </c>
      <c r="G120" s="2">
        <v>10406.9</v>
      </c>
      <c r="H120" s="2"/>
      <c r="I120" s="15"/>
      <c r="J120" s="22" t="s">
        <v>1419</v>
      </c>
      <c r="K120" s="26">
        <f>G120</f>
        <v>10406.9</v>
      </c>
      <c r="L120" s="22"/>
      <c r="M120" s="26"/>
      <c r="N120" s="26"/>
    </row>
    <row r="121" spans="1:14" x14ac:dyDescent="0.2">
      <c r="A121" s="10" t="s">
        <v>25</v>
      </c>
      <c r="B121" s="6" t="s">
        <v>26</v>
      </c>
      <c r="C121">
        <v>46000001010</v>
      </c>
      <c r="D121" s="6" t="s">
        <v>904</v>
      </c>
      <c r="E121" t="s">
        <v>11</v>
      </c>
      <c r="F121" s="1">
        <v>2</v>
      </c>
      <c r="G121" s="2">
        <v>2305.08</v>
      </c>
      <c r="H121" s="2"/>
      <c r="I121" s="15"/>
      <c r="J121" s="20"/>
      <c r="K121" s="29"/>
      <c r="L121" s="20"/>
      <c r="M121" s="29"/>
      <c r="N121" s="29">
        <f>G121</f>
        <v>2305.08</v>
      </c>
    </row>
    <row r="122" spans="1:14" x14ac:dyDescent="0.2">
      <c r="A122" s="10" t="s">
        <v>25</v>
      </c>
      <c r="B122" s="6" t="s">
        <v>26</v>
      </c>
      <c r="C122">
        <v>46000001053</v>
      </c>
      <c r="D122" s="6" t="s">
        <v>752</v>
      </c>
      <c r="E122" t="s">
        <v>11</v>
      </c>
      <c r="F122" s="1">
        <v>4</v>
      </c>
      <c r="G122" s="2">
        <v>6033.9</v>
      </c>
      <c r="H122" s="2"/>
      <c r="I122" s="15"/>
      <c r="J122" s="22" t="s">
        <v>1419</v>
      </c>
      <c r="K122" s="26">
        <f>G122</f>
        <v>6033.9</v>
      </c>
      <c r="L122" s="22"/>
      <c r="M122" s="26"/>
      <c r="N122" s="26"/>
    </row>
    <row r="123" spans="1:14" x14ac:dyDescent="0.2">
      <c r="A123" s="10" t="s">
        <v>25</v>
      </c>
      <c r="B123" s="6" t="s">
        <v>26</v>
      </c>
      <c r="C123">
        <v>46000001073</v>
      </c>
      <c r="D123" s="6" t="s">
        <v>759</v>
      </c>
      <c r="E123" t="s">
        <v>11</v>
      </c>
      <c r="F123" s="1">
        <v>4</v>
      </c>
      <c r="G123" s="2">
        <v>1593.22</v>
      </c>
      <c r="H123" s="2"/>
      <c r="I123" s="15"/>
      <c r="J123" s="20"/>
      <c r="K123" s="29"/>
      <c r="L123" s="20"/>
      <c r="M123" s="29"/>
      <c r="N123" s="29">
        <f>G123</f>
        <v>1593.22</v>
      </c>
    </row>
    <row r="124" spans="1:14" x14ac:dyDescent="0.2">
      <c r="A124" s="10" t="s">
        <v>25</v>
      </c>
      <c r="B124" s="6" t="s">
        <v>26</v>
      </c>
      <c r="C124">
        <v>46000001125</v>
      </c>
      <c r="D124" s="6" t="s">
        <v>804</v>
      </c>
      <c r="E124" t="s">
        <v>11</v>
      </c>
      <c r="F124" s="1">
        <v>4</v>
      </c>
      <c r="G124" s="2">
        <v>3216.95</v>
      </c>
      <c r="H124" s="2"/>
      <c r="I124" s="15"/>
      <c r="J124" s="20"/>
      <c r="K124" s="29"/>
      <c r="L124" s="20"/>
      <c r="M124" s="29"/>
      <c r="N124" s="29">
        <f>G124</f>
        <v>3216.95</v>
      </c>
    </row>
    <row r="125" spans="1:14" x14ac:dyDescent="0.2">
      <c r="A125" s="10" t="s">
        <v>25</v>
      </c>
      <c r="B125" s="6" t="s">
        <v>26</v>
      </c>
      <c r="C125">
        <v>48338100005</v>
      </c>
      <c r="D125" s="6" t="s">
        <v>293</v>
      </c>
      <c r="E125" t="s">
        <v>11</v>
      </c>
      <c r="F125" s="1">
        <v>2</v>
      </c>
      <c r="G125" s="2">
        <v>18745.78</v>
      </c>
      <c r="H125" s="2"/>
      <c r="I125" s="15"/>
      <c r="J125" s="22" t="s">
        <v>1419</v>
      </c>
      <c r="K125" s="26">
        <f>G125</f>
        <v>18745.78</v>
      </c>
      <c r="L125" s="22"/>
      <c r="M125" s="26"/>
      <c r="N125" s="26"/>
    </row>
    <row r="126" spans="1:14" x14ac:dyDescent="0.2">
      <c r="A126" s="10" t="s">
        <v>25</v>
      </c>
      <c r="B126" s="6" t="s">
        <v>26</v>
      </c>
      <c r="C126">
        <v>49351100006</v>
      </c>
      <c r="D126" s="6" t="s">
        <v>1202</v>
      </c>
      <c r="E126" t="s">
        <v>11</v>
      </c>
      <c r="F126" s="1">
        <v>3</v>
      </c>
      <c r="G126" s="2">
        <v>67.63</v>
      </c>
      <c r="H126" s="2"/>
      <c r="I126" s="15"/>
      <c r="J126" s="20"/>
      <c r="K126" s="29"/>
      <c r="L126" s="20"/>
      <c r="M126" s="29"/>
      <c r="N126" s="29">
        <f>G126</f>
        <v>67.63</v>
      </c>
    </row>
    <row r="127" spans="1:14" x14ac:dyDescent="0.2">
      <c r="A127" s="10" t="s">
        <v>25</v>
      </c>
      <c r="B127" s="6" t="s">
        <v>26</v>
      </c>
      <c r="C127">
        <v>49351100010</v>
      </c>
      <c r="D127" s="6" t="s">
        <v>964</v>
      </c>
      <c r="E127" t="s">
        <v>11</v>
      </c>
      <c r="F127" s="1">
        <v>3</v>
      </c>
      <c r="G127" s="2">
        <v>48.31</v>
      </c>
      <c r="H127" s="2"/>
      <c r="I127" s="15"/>
      <c r="J127" s="20"/>
      <c r="K127" s="29"/>
      <c r="L127" s="20"/>
      <c r="M127" s="29"/>
      <c r="N127" s="29">
        <f>G127</f>
        <v>48.31</v>
      </c>
    </row>
    <row r="128" spans="1:14" x14ac:dyDescent="0.2">
      <c r="A128" s="10" t="s">
        <v>25</v>
      </c>
      <c r="B128" s="6" t="s">
        <v>26</v>
      </c>
      <c r="C128">
        <v>49351100011</v>
      </c>
      <c r="D128" s="6" t="s">
        <v>1041</v>
      </c>
      <c r="E128" t="s">
        <v>11</v>
      </c>
      <c r="F128" s="1">
        <v>14</v>
      </c>
      <c r="G128" s="2">
        <v>3560.47</v>
      </c>
      <c r="H128" s="2"/>
      <c r="I128" s="15"/>
      <c r="J128" s="20"/>
      <c r="K128" s="29"/>
      <c r="L128" s="20"/>
      <c r="M128" s="29"/>
      <c r="N128" s="29">
        <f>G128</f>
        <v>3560.47</v>
      </c>
    </row>
    <row r="129" spans="1:14" x14ac:dyDescent="0.2">
      <c r="A129" s="10" t="s">
        <v>25</v>
      </c>
      <c r="B129" s="6" t="s">
        <v>26</v>
      </c>
      <c r="C129">
        <v>49630000001</v>
      </c>
      <c r="D129" s="6" t="s">
        <v>1039</v>
      </c>
      <c r="E129" t="s">
        <v>11</v>
      </c>
      <c r="F129" s="1">
        <v>5</v>
      </c>
      <c r="G129" s="2">
        <v>2096.19</v>
      </c>
      <c r="H129" s="2"/>
      <c r="I129" s="15"/>
      <c r="J129" s="20"/>
      <c r="K129" s="29"/>
      <c r="L129" s="20"/>
      <c r="M129" s="29"/>
      <c r="N129" s="29">
        <f>G129</f>
        <v>2096.19</v>
      </c>
    </row>
    <row r="130" spans="1:14" x14ac:dyDescent="0.2">
      <c r="A130" s="10" t="s">
        <v>25</v>
      </c>
      <c r="B130" s="6" t="s">
        <v>26</v>
      </c>
      <c r="C130">
        <v>49651000001</v>
      </c>
      <c r="D130" s="6" t="s">
        <v>1203</v>
      </c>
      <c r="E130" t="s">
        <v>11</v>
      </c>
      <c r="F130" s="1">
        <v>1</v>
      </c>
      <c r="G130" s="2">
        <v>2065.73</v>
      </c>
      <c r="H130" s="2"/>
      <c r="I130" s="15"/>
      <c r="J130" s="20"/>
      <c r="K130" s="29"/>
      <c r="L130" s="20"/>
      <c r="M130" s="29"/>
      <c r="N130" s="29">
        <f>G130</f>
        <v>2065.73</v>
      </c>
    </row>
    <row r="131" spans="1:14" x14ac:dyDescent="0.2">
      <c r="A131" s="10" t="s">
        <v>25</v>
      </c>
      <c r="B131" s="6" t="s">
        <v>26</v>
      </c>
      <c r="C131">
        <v>57122100001</v>
      </c>
      <c r="D131" s="6" t="s">
        <v>320</v>
      </c>
      <c r="E131" t="s">
        <v>95</v>
      </c>
      <c r="F131" s="1">
        <v>7</v>
      </c>
      <c r="G131" s="2">
        <v>9610.17</v>
      </c>
      <c r="H131" s="2"/>
      <c r="I131" s="15"/>
      <c r="J131" s="22" t="s">
        <v>1419</v>
      </c>
      <c r="K131" s="26">
        <f t="shared" ref="K131:K133" si="14">G131</f>
        <v>9610.17</v>
      </c>
      <c r="L131" s="22"/>
      <c r="M131" s="26"/>
      <c r="N131" s="26"/>
    </row>
    <row r="132" spans="1:14" x14ac:dyDescent="0.2">
      <c r="A132" s="10" t="s">
        <v>25</v>
      </c>
      <c r="B132" s="6" t="s">
        <v>26</v>
      </c>
      <c r="C132">
        <v>57520000002</v>
      </c>
      <c r="D132" s="6" t="s">
        <v>1293</v>
      </c>
      <c r="E132" t="s">
        <v>117</v>
      </c>
      <c r="F132" s="1">
        <v>49.2</v>
      </c>
      <c r="G132" s="2">
        <v>7821.63</v>
      </c>
      <c r="H132" s="2"/>
      <c r="I132" s="15"/>
      <c r="J132" s="22" t="s">
        <v>1419</v>
      </c>
      <c r="K132" s="26">
        <f t="shared" si="14"/>
        <v>7821.63</v>
      </c>
      <c r="L132" s="22"/>
      <c r="M132" s="26"/>
      <c r="N132" s="26"/>
    </row>
    <row r="133" spans="1:14" x14ac:dyDescent="0.2">
      <c r="A133" s="5" t="s">
        <v>25</v>
      </c>
      <c r="B133" s="6" t="s">
        <v>26</v>
      </c>
      <c r="C133">
        <v>57524000001</v>
      </c>
      <c r="D133" s="6" t="s">
        <v>1309</v>
      </c>
      <c r="E133" t="s">
        <v>117</v>
      </c>
      <c r="F133" s="1">
        <v>40</v>
      </c>
      <c r="G133" s="2">
        <v>7457.63</v>
      </c>
      <c r="H133" s="2"/>
      <c r="I133" s="15"/>
      <c r="J133" s="22" t="s">
        <v>1419</v>
      </c>
      <c r="K133" s="26">
        <f t="shared" si="14"/>
        <v>7457.63</v>
      </c>
      <c r="L133" s="22"/>
      <c r="M133" s="26"/>
      <c r="N133" s="26"/>
    </row>
    <row r="134" spans="1:14" x14ac:dyDescent="0.2">
      <c r="A134" s="7" t="s">
        <v>1359</v>
      </c>
      <c r="B134" s="7"/>
      <c r="C134" s="7"/>
      <c r="D134" s="7"/>
      <c r="E134" s="7"/>
      <c r="F134" s="8">
        <v>10871.699999999999</v>
      </c>
      <c r="G134" s="9">
        <v>2187350.9199999995</v>
      </c>
      <c r="H134" s="9"/>
      <c r="I134" s="16"/>
      <c r="J134" s="21">
        <f>SUMIF($A$3:A133,A133,$J$3:J133)</f>
        <v>0</v>
      </c>
      <c r="K134" s="30">
        <f>SUM(K25:K133)</f>
        <v>2106145.7699999996</v>
      </c>
      <c r="L134" s="30">
        <f t="shared" ref="L134:N134" si="15">SUM(L25:L133)</f>
        <v>0</v>
      </c>
      <c r="M134" s="30">
        <f t="shared" si="15"/>
        <v>0</v>
      </c>
      <c r="N134" s="30">
        <f t="shared" si="15"/>
        <v>81205.150000000009</v>
      </c>
    </row>
    <row r="135" spans="1:14" x14ac:dyDescent="0.2">
      <c r="A135" s="10" t="s">
        <v>35</v>
      </c>
      <c r="B135" s="6" t="s">
        <v>26</v>
      </c>
      <c r="C135">
        <v>2554600001</v>
      </c>
      <c r="D135" s="6" t="s">
        <v>1102</v>
      </c>
      <c r="E135" t="s">
        <v>11</v>
      </c>
      <c r="F135" s="1">
        <v>50</v>
      </c>
      <c r="G135" s="2">
        <v>270.43</v>
      </c>
      <c r="H135" s="2"/>
      <c r="I135" s="15"/>
      <c r="J135" s="20"/>
      <c r="K135" s="29"/>
      <c r="L135" s="20"/>
      <c r="M135" s="29"/>
      <c r="N135" s="29">
        <f t="shared" ref="N135:N142" si="16">G135</f>
        <v>270.43</v>
      </c>
    </row>
    <row r="136" spans="1:14" x14ac:dyDescent="0.2">
      <c r="A136" s="10" t="s">
        <v>35</v>
      </c>
      <c r="B136" s="6" t="s">
        <v>26</v>
      </c>
      <c r="C136">
        <v>12111100015</v>
      </c>
      <c r="D136" s="6" t="s">
        <v>618</v>
      </c>
      <c r="E136" t="s">
        <v>18</v>
      </c>
      <c r="F136" s="1">
        <v>80</v>
      </c>
      <c r="G136" s="2">
        <v>3566.4</v>
      </c>
      <c r="H136" s="2"/>
      <c r="I136" s="15"/>
      <c r="J136" s="20"/>
      <c r="K136" s="29"/>
      <c r="L136" s="20"/>
      <c r="M136" s="29"/>
      <c r="N136" s="29">
        <f t="shared" si="16"/>
        <v>3566.4</v>
      </c>
    </row>
    <row r="137" spans="1:14" x14ac:dyDescent="0.2">
      <c r="A137" s="10" t="s">
        <v>35</v>
      </c>
      <c r="B137" s="6" t="s">
        <v>26</v>
      </c>
      <c r="C137">
        <v>12710000017</v>
      </c>
      <c r="D137" s="6" t="s">
        <v>209</v>
      </c>
      <c r="E137" t="s">
        <v>18</v>
      </c>
      <c r="F137" s="1">
        <v>25</v>
      </c>
      <c r="G137" s="2">
        <v>1056.3599999999999</v>
      </c>
      <c r="H137" s="2"/>
      <c r="I137" s="15"/>
      <c r="J137" s="20"/>
      <c r="K137" s="29"/>
      <c r="L137" s="20"/>
      <c r="M137" s="29"/>
      <c r="N137" s="29">
        <f t="shared" si="16"/>
        <v>1056.3599999999999</v>
      </c>
    </row>
    <row r="138" spans="1:14" x14ac:dyDescent="0.2">
      <c r="A138" s="10" t="s">
        <v>35</v>
      </c>
      <c r="B138" s="6" t="s">
        <v>26</v>
      </c>
      <c r="C138">
        <v>12710000030</v>
      </c>
      <c r="D138" s="6" t="s">
        <v>121</v>
      </c>
      <c r="E138" t="s">
        <v>18</v>
      </c>
      <c r="F138" s="1">
        <v>25</v>
      </c>
      <c r="G138" s="2">
        <v>769.06</v>
      </c>
      <c r="H138" s="2"/>
      <c r="I138" s="15"/>
      <c r="J138" s="20"/>
      <c r="K138" s="29"/>
      <c r="L138" s="20"/>
      <c r="M138" s="29"/>
      <c r="N138" s="29">
        <f t="shared" si="16"/>
        <v>769.06</v>
      </c>
    </row>
    <row r="139" spans="1:14" x14ac:dyDescent="0.2">
      <c r="A139" s="10" t="s">
        <v>35</v>
      </c>
      <c r="B139" s="6" t="s">
        <v>26</v>
      </c>
      <c r="C139">
        <v>14892000002</v>
      </c>
      <c r="D139" s="6" t="s">
        <v>1333</v>
      </c>
      <c r="E139" t="s">
        <v>11</v>
      </c>
      <c r="F139" s="1">
        <v>3</v>
      </c>
      <c r="G139" s="2">
        <v>486.68</v>
      </c>
      <c r="H139" s="2"/>
      <c r="I139" s="15"/>
      <c r="J139" s="20"/>
      <c r="K139" s="29"/>
      <c r="L139" s="20"/>
      <c r="M139" s="29"/>
      <c r="N139" s="29">
        <f t="shared" si="16"/>
        <v>486.68</v>
      </c>
    </row>
    <row r="140" spans="1:14" x14ac:dyDescent="0.2">
      <c r="A140" s="10" t="s">
        <v>35</v>
      </c>
      <c r="B140" s="6" t="s">
        <v>26</v>
      </c>
      <c r="C140">
        <v>14892200004</v>
      </c>
      <c r="D140" s="6" t="s">
        <v>59</v>
      </c>
      <c r="E140" t="s">
        <v>11</v>
      </c>
      <c r="F140" s="1">
        <v>6</v>
      </c>
      <c r="G140" s="2">
        <v>3657.61</v>
      </c>
      <c r="H140" s="2"/>
      <c r="I140" s="15"/>
      <c r="J140" s="20"/>
      <c r="K140" s="29"/>
      <c r="L140" s="20"/>
      <c r="M140" s="29"/>
      <c r="N140" s="29">
        <f t="shared" si="16"/>
        <v>3657.61</v>
      </c>
    </row>
    <row r="141" spans="1:14" x14ac:dyDescent="0.2">
      <c r="A141" s="10" t="s">
        <v>35</v>
      </c>
      <c r="B141" s="6" t="s">
        <v>26</v>
      </c>
      <c r="C141">
        <v>16400000031</v>
      </c>
      <c r="D141" s="6" t="s">
        <v>653</v>
      </c>
      <c r="E141" t="s">
        <v>11</v>
      </c>
      <c r="F141" s="1">
        <v>1250</v>
      </c>
      <c r="G141" s="2">
        <v>166.05</v>
      </c>
      <c r="H141" s="2"/>
      <c r="I141" s="15"/>
      <c r="J141" s="20"/>
      <c r="K141" s="29"/>
      <c r="L141" s="20"/>
      <c r="M141" s="29"/>
      <c r="N141" s="29">
        <f t="shared" si="16"/>
        <v>166.05</v>
      </c>
    </row>
    <row r="142" spans="1:14" x14ac:dyDescent="0.2">
      <c r="A142" s="10" t="s">
        <v>35</v>
      </c>
      <c r="B142" s="6" t="s">
        <v>26</v>
      </c>
      <c r="C142">
        <v>16400000124</v>
      </c>
      <c r="D142" s="6" t="s">
        <v>1341</v>
      </c>
      <c r="E142" t="s">
        <v>11</v>
      </c>
      <c r="F142" s="1">
        <v>73</v>
      </c>
      <c r="G142" s="2">
        <v>63.23</v>
      </c>
      <c r="H142" s="2"/>
      <c r="I142" s="15"/>
      <c r="J142" s="20"/>
      <c r="K142" s="29"/>
      <c r="L142" s="20"/>
      <c r="M142" s="29"/>
      <c r="N142" s="29">
        <f t="shared" si="16"/>
        <v>63.23</v>
      </c>
    </row>
    <row r="143" spans="1:14" x14ac:dyDescent="0.2">
      <c r="A143" s="10" t="s">
        <v>35</v>
      </c>
      <c r="B143" s="6" t="s">
        <v>26</v>
      </c>
      <c r="C143">
        <v>22162200003</v>
      </c>
      <c r="D143" s="6" t="s">
        <v>407</v>
      </c>
      <c r="E143" t="s">
        <v>18</v>
      </c>
      <c r="F143" s="1">
        <v>39.6</v>
      </c>
      <c r="G143" s="2">
        <v>5985.36</v>
      </c>
      <c r="H143" s="2"/>
      <c r="I143" s="15"/>
      <c r="J143" s="20"/>
      <c r="K143" s="29"/>
      <c r="L143" s="20" t="s">
        <v>1419</v>
      </c>
      <c r="M143" s="29">
        <f>G143</f>
        <v>5985.36</v>
      </c>
      <c r="N143" s="29"/>
    </row>
    <row r="144" spans="1:14" x14ac:dyDescent="0.2">
      <c r="A144" s="10" t="s">
        <v>35</v>
      </c>
      <c r="B144" s="6" t="s">
        <v>26</v>
      </c>
      <c r="C144">
        <v>22472100025</v>
      </c>
      <c r="D144" s="6" t="s">
        <v>303</v>
      </c>
      <c r="E144" t="s">
        <v>67</v>
      </c>
      <c r="F144" s="1">
        <v>100</v>
      </c>
      <c r="G144" s="2">
        <v>4618.1899999999996</v>
      </c>
      <c r="H144" s="2"/>
      <c r="I144" s="15"/>
      <c r="J144" s="20"/>
      <c r="K144" s="29"/>
      <c r="L144" s="20"/>
      <c r="M144" s="29"/>
      <c r="N144" s="29">
        <f>G144</f>
        <v>4618.1899999999996</v>
      </c>
    </row>
    <row r="145" spans="1:14" x14ac:dyDescent="0.2">
      <c r="A145" s="10" t="s">
        <v>35</v>
      </c>
      <c r="B145" s="6" t="s">
        <v>26</v>
      </c>
      <c r="C145">
        <v>22971100005</v>
      </c>
      <c r="D145" s="6" t="s">
        <v>161</v>
      </c>
      <c r="E145" t="s">
        <v>11</v>
      </c>
      <c r="F145" s="1">
        <v>200</v>
      </c>
      <c r="G145" s="2">
        <v>499.85</v>
      </c>
      <c r="H145" s="2"/>
      <c r="I145" s="15"/>
      <c r="J145" s="20"/>
      <c r="K145" s="29"/>
      <c r="L145" s="20"/>
      <c r="M145" s="29"/>
      <c r="N145" s="29">
        <f>G145</f>
        <v>499.85</v>
      </c>
    </row>
    <row r="146" spans="1:14" x14ac:dyDescent="0.2">
      <c r="A146" s="10" t="s">
        <v>35</v>
      </c>
      <c r="B146" s="6" t="s">
        <v>26</v>
      </c>
      <c r="C146">
        <v>22973100003</v>
      </c>
      <c r="D146" s="6" t="s">
        <v>691</v>
      </c>
      <c r="E146" t="s">
        <v>11</v>
      </c>
      <c r="F146" s="1">
        <v>17</v>
      </c>
      <c r="G146" s="2">
        <v>20257.18</v>
      </c>
      <c r="H146" s="2"/>
      <c r="I146" s="15"/>
      <c r="J146" s="22" t="s">
        <v>1419</v>
      </c>
      <c r="K146" s="26">
        <f>G146</f>
        <v>20257.18</v>
      </c>
      <c r="L146" s="22"/>
      <c r="M146" s="26"/>
      <c r="N146" s="26"/>
    </row>
    <row r="147" spans="1:14" x14ac:dyDescent="0.2">
      <c r="A147" s="10" t="s">
        <v>35</v>
      </c>
      <c r="B147" s="6" t="s">
        <v>26</v>
      </c>
      <c r="C147">
        <v>22974100014</v>
      </c>
      <c r="D147" s="6" t="s">
        <v>714</v>
      </c>
      <c r="E147" t="s">
        <v>11</v>
      </c>
      <c r="F147" s="1">
        <v>13</v>
      </c>
      <c r="G147" s="2">
        <v>3236.28</v>
      </c>
      <c r="H147" s="2"/>
      <c r="I147" s="15"/>
      <c r="J147" s="20"/>
      <c r="K147" s="29"/>
      <c r="L147" s="20"/>
      <c r="M147" s="29"/>
      <c r="N147" s="29">
        <f>G147</f>
        <v>3236.28</v>
      </c>
    </row>
    <row r="148" spans="1:14" x14ac:dyDescent="0.2">
      <c r="A148" s="10" t="s">
        <v>35</v>
      </c>
      <c r="B148" s="6" t="s">
        <v>26</v>
      </c>
      <c r="C148">
        <v>22976100010</v>
      </c>
      <c r="D148" s="6" t="s">
        <v>646</v>
      </c>
      <c r="E148" t="s">
        <v>11</v>
      </c>
      <c r="F148" s="1">
        <v>29</v>
      </c>
      <c r="G148" s="2">
        <v>2088.87</v>
      </c>
      <c r="H148" s="2"/>
      <c r="I148" s="15"/>
      <c r="J148" s="20"/>
      <c r="K148" s="29"/>
      <c r="L148" s="20"/>
      <c r="M148" s="29"/>
      <c r="N148" s="29">
        <f>G148</f>
        <v>2088.87</v>
      </c>
    </row>
    <row r="149" spans="1:14" x14ac:dyDescent="0.2">
      <c r="A149" s="10" t="s">
        <v>35</v>
      </c>
      <c r="B149" s="6" t="s">
        <v>26</v>
      </c>
      <c r="C149">
        <v>25121200004</v>
      </c>
      <c r="D149" s="6" t="s">
        <v>389</v>
      </c>
      <c r="E149" t="s">
        <v>18</v>
      </c>
      <c r="F149" s="1">
        <v>140</v>
      </c>
      <c r="G149" s="2">
        <v>39625.379999999997</v>
      </c>
      <c r="H149" s="2"/>
      <c r="I149" s="15"/>
      <c r="J149" s="22" t="s">
        <v>1419</v>
      </c>
      <c r="K149" s="26">
        <f t="shared" ref="K149:K150" si="17">G149</f>
        <v>39625.379999999997</v>
      </c>
      <c r="L149" s="22"/>
      <c r="M149" s="26"/>
      <c r="N149" s="26"/>
    </row>
    <row r="150" spans="1:14" x14ac:dyDescent="0.2">
      <c r="A150" s="10" t="s">
        <v>35</v>
      </c>
      <c r="B150" s="6" t="s">
        <v>26</v>
      </c>
      <c r="C150">
        <v>25681000016</v>
      </c>
      <c r="D150" s="6" t="s">
        <v>160</v>
      </c>
      <c r="E150" t="s">
        <v>43</v>
      </c>
      <c r="F150" s="1">
        <v>7</v>
      </c>
      <c r="G150" s="2">
        <v>135943.96</v>
      </c>
      <c r="H150" s="2"/>
      <c r="I150" s="15"/>
      <c r="J150" s="22" t="s">
        <v>1419</v>
      </c>
      <c r="K150" s="26">
        <f t="shared" si="17"/>
        <v>135943.96</v>
      </c>
      <c r="L150" s="22"/>
      <c r="M150" s="26"/>
      <c r="N150" s="26"/>
    </row>
    <row r="151" spans="1:14" x14ac:dyDescent="0.2">
      <c r="A151" s="10" t="s">
        <v>35</v>
      </c>
      <c r="B151" s="6" t="s">
        <v>26</v>
      </c>
      <c r="C151">
        <v>34419300021</v>
      </c>
      <c r="D151" s="6" t="s">
        <v>1350</v>
      </c>
      <c r="E151" t="s">
        <v>11</v>
      </c>
      <c r="F151" s="1">
        <v>1</v>
      </c>
      <c r="G151" s="2">
        <v>75.09</v>
      </c>
      <c r="H151" s="2"/>
      <c r="I151" s="15"/>
      <c r="J151" s="20"/>
      <c r="K151" s="29"/>
      <c r="L151" s="20"/>
      <c r="M151" s="29"/>
      <c r="N151" s="29">
        <f>G151</f>
        <v>75.09</v>
      </c>
    </row>
    <row r="152" spans="1:14" x14ac:dyDescent="0.2">
      <c r="A152" s="10" t="s">
        <v>35</v>
      </c>
      <c r="B152" s="6" t="s">
        <v>26</v>
      </c>
      <c r="C152">
        <v>34689800006</v>
      </c>
      <c r="D152" s="6" t="s">
        <v>196</v>
      </c>
      <c r="E152" t="s">
        <v>11</v>
      </c>
      <c r="F152" s="1">
        <v>1</v>
      </c>
      <c r="G152" s="2">
        <v>1169.76</v>
      </c>
      <c r="H152" s="2"/>
      <c r="I152" s="15"/>
      <c r="J152" s="20"/>
      <c r="K152" s="29"/>
      <c r="L152" s="20"/>
      <c r="M152" s="29"/>
      <c r="N152" s="29">
        <f>G152</f>
        <v>1169.76</v>
      </c>
    </row>
    <row r="153" spans="1:14" x14ac:dyDescent="0.2">
      <c r="A153" s="10" t="s">
        <v>35</v>
      </c>
      <c r="B153" s="6" t="s">
        <v>26</v>
      </c>
      <c r="C153">
        <v>34689900002</v>
      </c>
      <c r="D153" s="6" t="s">
        <v>649</v>
      </c>
      <c r="E153" t="s">
        <v>11</v>
      </c>
      <c r="F153" s="1">
        <v>1</v>
      </c>
      <c r="G153" s="2">
        <v>2131.1</v>
      </c>
      <c r="H153" s="2"/>
      <c r="I153" s="15"/>
      <c r="J153" s="20"/>
      <c r="K153" s="29"/>
      <c r="L153" s="20"/>
      <c r="M153" s="29"/>
      <c r="N153" s="29">
        <f>G153</f>
        <v>2131.1</v>
      </c>
    </row>
    <row r="154" spans="1:14" x14ac:dyDescent="0.2">
      <c r="A154" s="10" t="s">
        <v>35</v>
      </c>
      <c r="B154" s="6" t="s">
        <v>26</v>
      </c>
      <c r="C154">
        <v>38183800002</v>
      </c>
      <c r="D154" s="6" t="s">
        <v>1141</v>
      </c>
      <c r="E154" t="s">
        <v>11</v>
      </c>
      <c r="F154" s="1">
        <v>1</v>
      </c>
      <c r="G154" s="2">
        <v>30000</v>
      </c>
      <c r="H154" s="2"/>
      <c r="I154" s="15"/>
      <c r="J154" s="22" t="s">
        <v>1419</v>
      </c>
      <c r="K154" s="26">
        <f t="shared" ref="K154:K155" si="18">G154</f>
        <v>30000</v>
      </c>
      <c r="L154" s="22"/>
      <c r="M154" s="26"/>
      <c r="N154" s="26"/>
    </row>
    <row r="155" spans="1:14" x14ac:dyDescent="0.2">
      <c r="A155" s="10" t="s">
        <v>35</v>
      </c>
      <c r="B155" s="6" t="s">
        <v>26</v>
      </c>
      <c r="C155">
        <v>42000001859</v>
      </c>
      <c r="D155" s="6" t="s">
        <v>449</v>
      </c>
      <c r="E155" t="s">
        <v>67</v>
      </c>
      <c r="F155" s="1">
        <v>50</v>
      </c>
      <c r="G155" s="2">
        <v>9235.42</v>
      </c>
      <c r="H155" s="2"/>
      <c r="I155" s="15"/>
      <c r="J155" s="22" t="s">
        <v>1419</v>
      </c>
      <c r="K155" s="26">
        <f t="shared" si="18"/>
        <v>9235.42</v>
      </c>
      <c r="L155" s="22"/>
      <c r="M155" s="26"/>
      <c r="N155" s="26"/>
    </row>
    <row r="156" spans="1:14" x14ac:dyDescent="0.2">
      <c r="A156" s="10" t="s">
        <v>35</v>
      </c>
      <c r="B156" s="6" t="s">
        <v>26</v>
      </c>
      <c r="C156">
        <v>42000002010</v>
      </c>
      <c r="D156" s="6" t="s">
        <v>1073</v>
      </c>
      <c r="E156" t="s">
        <v>46</v>
      </c>
      <c r="F156" s="1">
        <v>2.3940000000000001</v>
      </c>
      <c r="G156" s="2">
        <v>263231.84999999998</v>
      </c>
      <c r="H156" s="2"/>
      <c r="I156" s="15" t="s">
        <v>1424</v>
      </c>
      <c r="J156" s="20"/>
      <c r="K156" s="29"/>
      <c r="L156" s="20" t="s">
        <v>1419</v>
      </c>
      <c r="M156" s="29">
        <f t="shared" ref="M156:M157" si="19">G156</f>
        <v>263231.84999999998</v>
      </c>
      <c r="N156" s="29"/>
    </row>
    <row r="157" spans="1:14" x14ac:dyDescent="0.2">
      <c r="A157" s="10" t="s">
        <v>35</v>
      </c>
      <c r="B157" s="6" t="s">
        <v>26</v>
      </c>
      <c r="C157">
        <v>42000002105</v>
      </c>
      <c r="D157" s="6" t="s">
        <v>162</v>
      </c>
      <c r="E157" t="s">
        <v>11</v>
      </c>
      <c r="F157" s="1">
        <v>30150</v>
      </c>
      <c r="G157" s="2">
        <v>10854</v>
      </c>
      <c r="H157" s="2"/>
      <c r="I157" s="15" t="s">
        <v>1431</v>
      </c>
      <c r="J157" s="20"/>
      <c r="K157" s="29"/>
      <c r="L157" s="20" t="str">
        <f>+L156</f>
        <v>+</v>
      </c>
      <c r="M157" s="29">
        <f t="shared" si="19"/>
        <v>10854</v>
      </c>
      <c r="N157" s="29"/>
    </row>
    <row r="158" spans="1:14" x14ac:dyDescent="0.2">
      <c r="A158" s="10" t="s">
        <v>35</v>
      </c>
      <c r="B158" s="6" t="s">
        <v>26</v>
      </c>
      <c r="C158">
        <v>47377100001</v>
      </c>
      <c r="D158" s="6" t="s">
        <v>1313</v>
      </c>
      <c r="E158" t="s">
        <v>11</v>
      </c>
      <c r="F158" s="1">
        <v>1</v>
      </c>
      <c r="G158" s="2">
        <v>806.3</v>
      </c>
      <c r="H158" s="2"/>
      <c r="I158" s="15"/>
      <c r="J158" s="20"/>
      <c r="K158" s="29"/>
      <c r="L158" s="20"/>
      <c r="M158" s="29"/>
      <c r="N158" s="29">
        <f t="shared" ref="N158:N164" si="20">G158</f>
        <v>806.3</v>
      </c>
    </row>
    <row r="159" spans="1:14" x14ac:dyDescent="0.2">
      <c r="A159" s="10" t="s">
        <v>35</v>
      </c>
      <c r="B159" s="6" t="s">
        <v>26</v>
      </c>
      <c r="C159">
        <v>48543200008</v>
      </c>
      <c r="D159" s="6" t="s">
        <v>1320</v>
      </c>
      <c r="E159" t="s">
        <v>11</v>
      </c>
      <c r="F159" s="1">
        <v>11</v>
      </c>
      <c r="G159" s="2">
        <v>4790.99</v>
      </c>
      <c r="H159" s="2"/>
      <c r="I159" s="15"/>
      <c r="J159" s="20"/>
      <c r="K159" s="29"/>
      <c r="L159" s="20"/>
      <c r="M159" s="29"/>
      <c r="N159" s="29">
        <f t="shared" si="20"/>
        <v>4790.99</v>
      </c>
    </row>
    <row r="160" spans="1:14" x14ac:dyDescent="0.2">
      <c r="A160" s="10" t="s">
        <v>35</v>
      </c>
      <c r="B160" s="6" t="s">
        <v>26</v>
      </c>
      <c r="C160">
        <v>48548200004</v>
      </c>
      <c r="D160" s="6" t="s">
        <v>52</v>
      </c>
      <c r="E160" t="s">
        <v>11</v>
      </c>
      <c r="F160" s="1">
        <v>2</v>
      </c>
      <c r="G160" s="2">
        <v>362.99</v>
      </c>
      <c r="H160" s="2"/>
      <c r="I160" s="15"/>
      <c r="J160" s="20"/>
      <c r="K160" s="29"/>
      <c r="L160" s="20"/>
      <c r="M160" s="29"/>
      <c r="N160" s="29">
        <f t="shared" si="20"/>
        <v>362.99</v>
      </c>
    </row>
    <row r="161" spans="1:14" x14ac:dyDescent="0.2">
      <c r="A161" s="10" t="s">
        <v>35</v>
      </c>
      <c r="B161" s="6" t="s">
        <v>26</v>
      </c>
      <c r="C161">
        <v>48548200010</v>
      </c>
      <c r="D161" s="6" t="s">
        <v>42</v>
      </c>
      <c r="E161" t="s">
        <v>43</v>
      </c>
      <c r="F161" s="1">
        <v>5</v>
      </c>
      <c r="G161" s="2">
        <v>4339.67</v>
      </c>
      <c r="H161" s="2"/>
      <c r="I161" s="15"/>
      <c r="J161" s="20"/>
      <c r="K161" s="29"/>
      <c r="L161" s="20"/>
      <c r="M161" s="29"/>
      <c r="N161" s="29">
        <f t="shared" si="20"/>
        <v>4339.67</v>
      </c>
    </row>
    <row r="162" spans="1:14" x14ac:dyDescent="0.2">
      <c r="A162" s="10" t="s">
        <v>35</v>
      </c>
      <c r="B162" s="6" t="s">
        <v>26</v>
      </c>
      <c r="C162">
        <v>48548500005</v>
      </c>
      <c r="D162" s="6" t="s">
        <v>482</v>
      </c>
      <c r="E162" t="s">
        <v>11</v>
      </c>
      <c r="F162" s="1">
        <v>2</v>
      </c>
      <c r="G162" s="2">
        <v>2223.61</v>
      </c>
      <c r="H162" s="2"/>
      <c r="I162" s="15"/>
      <c r="J162" s="20"/>
      <c r="K162" s="29"/>
      <c r="L162" s="20"/>
      <c r="M162" s="29"/>
      <c r="N162" s="29">
        <f t="shared" si="20"/>
        <v>2223.61</v>
      </c>
    </row>
    <row r="163" spans="1:14" x14ac:dyDescent="0.2">
      <c r="A163" s="10" t="s">
        <v>35</v>
      </c>
      <c r="B163" s="6" t="s">
        <v>26</v>
      </c>
      <c r="C163">
        <v>48548500008</v>
      </c>
      <c r="D163" s="6" t="s">
        <v>657</v>
      </c>
      <c r="E163" t="s">
        <v>11</v>
      </c>
      <c r="F163" s="1">
        <v>2</v>
      </c>
      <c r="G163" s="2">
        <v>2223.6</v>
      </c>
      <c r="H163" s="2"/>
      <c r="I163" s="15"/>
      <c r="J163" s="20"/>
      <c r="K163" s="29"/>
      <c r="L163" s="20"/>
      <c r="M163" s="29"/>
      <c r="N163" s="29">
        <f t="shared" si="20"/>
        <v>2223.6</v>
      </c>
    </row>
    <row r="164" spans="1:14" x14ac:dyDescent="0.2">
      <c r="A164" s="10" t="s">
        <v>35</v>
      </c>
      <c r="B164" s="6" t="s">
        <v>26</v>
      </c>
      <c r="C164">
        <v>51575000053</v>
      </c>
      <c r="D164" s="6" t="s">
        <v>1346</v>
      </c>
      <c r="E164" t="s">
        <v>11</v>
      </c>
      <c r="F164" s="1">
        <v>3</v>
      </c>
      <c r="G164" s="2">
        <v>630</v>
      </c>
      <c r="H164" s="2"/>
      <c r="I164" s="15"/>
      <c r="J164" s="20"/>
      <c r="K164" s="29"/>
      <c r="L164" s="20"/>
      <c r="M164" s="29"/>
      <c r="N164" s="29">
        <f t="shared" si="20"/>
        <v>630</v>
      </c>
    </row>
    <row r="165" spans="1:14" x14ac:dyDescent="0.2">
      <c r="A165" s="10" t="s">
        <v>35</v>
      </c>
      <c r="B165" s="6" t="s">
        <v>26</v>
      </c>
      <c r="C165">
        <v>53692800005</v>
      </c>
      <c r="D165" s="6" t="s">
        <v>987</v>
      </c>
      <c r="E165" t="s">
        <v>11</v>
      </c>
      <c r="F165" s="1">
        <v>20</v>
      </c>
      <c r="G165" s="2">
        <v>5389.8</v>
      </c>
      <c r="H165" s="2"/>
      <c r="I165" s="15"/>
      <c r="J165" s="22" t="s">
        <v>1419</v>
      </c>
      <c r="K165" s="26">
        <f>G165</f>
        <v>5389.8</v>
      </c>
      <c r="L165" s="22"/>
      <c r="M165" s="26"/>
      <c r="N165" s="26"/>
    </row>
    <row r="166" spans="1:14" x14ac:dyDescent="0.2">
      <c r="A166" s="10" t="s">
        <v>35</v>
      </c>
      <c r="B166" s="6" t="s">
        <v>26</v>
      </c>
      <c r="C166">
        <v>54569500015</v>
      </c>
      <c r="D166" s="6" t="s">
        <v>613</v>
      </c>
      <c r="E166" t="s">
        <v>11</v>
      </c>
      <c r="F166" s="1">
        <v>5</v>
      </c>
      <c r="G166" s="2">
        <v>105.93</v>
      </c>
      <c r="H166" s="2"/>
      <c r="I166" s="15"/>
      <c r="J166" s="20"/>
      <c r="K166" s="29"/>
      <c r="L166" s="20"/>
      <c r="M166" s="29"/>
      <c r="N166" s="29">
        <f t="shared" ref="N166:N184" si="21">G166</f>
        <v>105.93</v>
      </c>
    </row>
    <row r="167" spans="1:14" x14ac:dyDescent="0.2">
      <c r="A167" s="10" t="s">
        <v>35</v>
      </c>
      <c r="B167" s="6" t="s">
        <v>26</v>
      </c>
      <c r="C167">
        <v>54569500022</v>
      </c>
      <c r="D167" s="6" t="s">
        <v>154</v>
      </c>
      <c r="E167" t="s">
        <v>11</v>
      </c>
      <c r="F167" s="1">
        <v>26</v>
      </c>
      <c r="G167" s="2">
        <v>522</v>
      </c>
      <c r="H167" s="2"/>
      <c r="I167" s="15"/>
      <c r="J167" s="20"/>
      <c r="K167" s="29"/>
      <c r="L167" s="20"/>
      <c r="M167" s="29"/>
      <c r="N167" s="29">
        <f t="shared" si="21"/>
        <v>522</v>
      </c>
    </row>
    <row r="168" spans="1:14" x14ac:dyDescent="0.2">
      <c r="A168" s="10" t="s">
        <v>35</v>
      </c>
      <c r="B168" s="6" t="s">
        <v>26</v>
      </c>
      <c r="C168">
        <v>54569500028</v>
      </c>
      <c r="D168" s="6" t="s">
        <v>158</v>
      </c>
      <c r="E168" t="s">
        <v>11</v>
      </c>
      <c r="F168" s="1">
        <v>10</v>
      </c>
      <c r="G168" s="2">
        <v>200.45</v>
      </c>
      <c r="H168" s="2"/>
      <c r="I168" s="15"/>
      <c r="J168" s="20"/>
      <c r="K168" s="29"/>
      <c r="L168" s="20"/>
      <c r="M168" s="29"/>
      <c r="N168" s="29">
        <f t="shared" si="21"/>
        <v>200.45</v>
      </c>
    </row>
    <row r="169" spans="1:14" x14ac:dyDescent="0.2">
      <c r="A169" s="10" t="s">
        <v>35</v>
      </c>
      <c r="B169" s="6" t="s">
        <v>26</v>
      </c>
      <c r="C169">
        <v>54569500029</v>
      </c>
      <c r="D169" s="6" t="s">
        <v>421</v>
      </c>
      <c r="E169" t="s">
        <v>11</v>
      </c>
      <c r="F169" s="1">
        <v>10</v>
      </c>
      <c r="G169" s="2">
        <v>203.39</v>
      </c>
      <c r="H169" s="2"/>
      <c r="I169" s="15"/>
      <c r="J169" s="20"/>
      <c r="K169" s="29"/>
      <c r="L169" s="20"/>
      <c r="M169" s="29"/>
      <c r="N169" s="29">
        <f t="shared" si="21"/>
        <v>203.39</v>
      </c>
    </row>
    <row r="170" spans="1:14" x14ac:dyDescent="0.2">
      <c r="A170" s="10" t="s">
        <v>35</v>
      </c>
      <c r="B170" s="6" t="s">
        <v>26</v>
      </c>
      <c r="C170">
        <v>54569500031</v>
      </c>
      <c r="D170" s="6" t="s">
        <v>164</v>
      </c>
      <c r="E170" t="s">
        <v>11</v>
      </c>
      <c r="F170" s="1">
        <v>82</v>
      </c>
      <c r="G170" s="2">
        <v>1611.45</v>
      </c>
      <c r="H170" s="2"/>
      <c r="I170" s="15"/>
      <c r="J170" s="20"/>
      <c r="K170" s="29"/>
      <c r="L170" s="20"/>
      <c r="M170" s="29"/>
      <c r="N170" s="29">
        <f t="shared" si="21"/>
        <v>1611.45</v>
      </c>
    </row>
    <row r="171" spans="1:14" x14ac:dyDescent="0.2">
      <c r="A171" s="10" t="s">
        <v>35</v>
      </c>
      <c r="B171" s="6" t="s">
        <v>26</v>
      </c>
      <c r="C171">
        <v>54569500036</v>
      </c>
      <c r="D171" s="6" t="s">
        <v>641</v>
      </c>
      <c r="E171" t="s">
        <v>11</v>
      </c>
      <c r="F171" s="1">
        <v>16</v>
      </c>
      <c r="G171" s="2">
        <v>281.13</v>
      </c>
      <c r="H171" s="2"/>
      <c r="I171" s="15"/>
      <c r="J171" s="20"/>
      <c r="K171" s="29"/>
      <c r="L171" s="20"/>
      <c r="M171" s="29"/>
      <c r="N171" s="29">
        <f t="shared" si="21"/>
        <v>281.13</v>
      </c>
    </row>
    <row r="172" spans="1:14" x14ac:dyDescent="0.2">
      <c r="A172" s="10" t="s">
        <v>35</v>
      </c>
      <c r="B172" s="6" t="s">
        <v>26</v>
      </c>
      <c r="C172">
        <v>54569500039</v>
      </c>
      <c r="D172" s="6" t="s">
        <v>429</v>
      </c>
      <c r="E172" t="s">
        <v>11</v>
      </c>
      <c r="F172" s="1">
        <v>34</v>
      </c>
      <c r="G172" s="2">
        <v>381.84</v>
      </c>
      <c r="H172" s="2"/>
      <c r="I172" s="15"/>
      <c r="J172" s="20"/>
      <c r="K172" s="29"/>
      <c r="L172" s="20"/>
      <c r="M172" s="29"/>
      <c r="N172" s="29">
        <f t="shared" si="21"/>
        <v>381.84</v>
      </c>
    </row>
    <row r="173" spans="1:14" x14ac:dyDescent="0.2">
      <c r="A173" s="10" t="s">
        <v>35</v>
      </c>
      <c r="B173" s="6" t="s">
        <v>26</v>
      </c>
      <c r="C173">
        <v>54569500041</v>
      </c>
      <c r="D173" s="6" t="s">
        <v>489</v>
      </c>
      <c r="E173" t="s">
        <v>11</v>
      </c>
      <c r="F173" s="1">
        <v>86</v>
      </c>
      <c r="G173" s="2">
        <v>1822.04</v>
      </c>
      <c r="H173" s="2"/>
      <c r="I173" s="15"/>
      <c r="J173" s="20"/>
      <c r="K173" s="29"/>
      <c r="L173" s="20"/>
      <c r="M173" s="29"/>
      <c r="N173" s="29">
        <f t="shared" si="21"/>
        <v>1822.04</v>
      </c>
    </row>
    <row r="174" spans="1:14" x14ac:dyDescent="0.2">
      <c r="A174" s="10" t="s">
        <v>35</v>
      </c>
      <c r="B174" s="6" t="s">
        <v>26</v>
      </c>
      <c r="C174">
        <v>54569500043</v>
      </c>
      <c r="D174" s="6" t="s">
        <v>647</v>
      </c>
      <c r="E174" t="s">
        <v>11</v>
      </c>
      <c r="F174" s="1">
        <v>51</v>
      </c>
      <c r="G174" s="2">
        <v>1080.51</v>
      </c>
      <c r="H174" s="2"/>
      <c r="I174" s="15"/>
      <c r="J174" s="20"/>
      <c r="K174" s="29"/>
      <c r="L174" s="20"/>
      <c r="M174" s="29"/>
      <c r="N174" s="29">
        <f t="shared" si="21"/>
        <v>1080.51</v>
      </c>
    </row>
    <row r="175" spans="1:14" x14ac:dyDescent="0.2">
      <c r="A175" s="10" t="s">
        <v>35</v>
      </c>
      <c r="B175" s="6" t="s">
        <v>26</v>
      </c>
      <c r="C175">
        <v>54569500044</v>
      </c>
      <c r="D175" s="6" t="s">
        <v>366</v>
      </c>
      <c r="E175" t="s">
        <v>11</v>
      </c>
      <c r="F175" s="1">
        <v>26</v>
      </c>
      <c r="G175" s="2">
        <v>531.78</v>
      </c>
      <c r="H175" s="2"/>
      <c r="I175" s="15"/>
      <c r="J175" s="20"/>
      <c r="K175" s="29"/>
      <c r="L175" s="20"/>
      <c r="M175" s="29"/>
      <c r="N175" s="29">
        <f t="shared" si="21"/>
        <v>531.78</v>
      </c>
    </row>
    <row r="176" spans="1:14" x14ac:dyDescent="0.2">
      <c r="A176" s="10" t="s">
        <v>35</v>
      </c>
      <c r="B176" s="6" t="s">
        <v>26</v>
      </c>
      <c r="C176">
        <v>54569500045</v>
      </c>
      <c r="D176" s="6" t="s">
        <v>599</v>
      </c>
      <c r="E176" t="s">
        <v>11</v>
      </c>
      <c r="F176" s="1">
        <v>18</v>
      </c>
      <c r="G176" s="2">
        <v>522.66999999999996</v>
      </c>
      <c r="H176" s="2"/>
      <c r="I176" s="15"/>
      <c r="J176" s="20"/>
      <c r="K176" s="29"/>
      <c r="L176" s="20"/>
      <c r="M176" s="29"/>
      <c r="N176" s="29">
        <f t="shared" si="21"/>
        <v>522.66999999999996</v>
      </c>
    </row>
    <row r="177" spans="1:14" x14ac:dyDescent="0.2">
      <c r="A177" s="10" t="s">
        <v>35</v>
      </c>
      <c r="B177" s="6" t="s">
        <v>26</v>
      </c>
      <c r="C177">
        <v>54569500046</v>
      </c>
      <c r="D177" s="6" t="s">
        <v>116</v>
      </c>
      <c r="E177" t="s">
        <v>11</v>
      </c>
      <c r="F177" s="1">
        <v>10</v>
      </c>
      <c r="G177" s="2">
        <v>203.58</v>
      </c>
      <c r="H177" s="2"/>
      <c r="I177" s="15"/>
      <c r="J177" s="20"/>
      <c r="K177" s="29"/>
      <c r="L177" s="20"/>
      <c r="M177" s="29"/>
      <c r="N177" s="29">
        <f t="shared" si="21"/>
        <v>203.58</v>
      </c>
    </row>
    <row r="178" spans="1:14" x14ac:dyDescent="0.2">
      <c r="A178" s="10" t="s">
        <v>35</v>
      </c>
      <c r="B178" s="6" t="s">
        <v>26</v>
      </c>
      <c r="C178">
        <v>54569500052</v>
      </c>
      <c r="D178" s="6" t="s">
        <v>155</v>
      </c>
      <c r="E178" t="s">
        <v>11</v>
      </c>
      <c r="F178" s="1">
        <v>30</v>
      </c>
      <c r="G178" s="2">
        <v>832.4</v>
      </c>
      <c r="H178" s="2"/>
      <c r="I178" s="15"/>
      <c r="J178" s="20"/>
      <c r="K178" s="29"/>
      <c r="L178" s="20"/>
      <c r="M178" s="29"/>
      <c r="N178" s="29">
        <f t="shared" si="21"/>
        <v>832.4</v>
      </c>
    </row>
    <row r="179" spans="1:14" x14ac:dyDescent="0.2">
      <c r="A179" s="10" t="s">
        <v>35</v>
      </c>
      <c r="B179" s="6" t="s">
        <v>26</v>
      </c>
      <c r="C179">
        <v>54569500055</v>
      </c>
      <c r="D179" s="6" t="s">
        <v>156</v>
      </c>
      <c r="E179" t="s">
        <v>11</v>
      </c>
      <c r="F179" s="1">
        <v>10</v>
      </c>
      <c r="G179" s="2">
        <v>120.75</v>
      </c>
      <c r="H179" s="2"/>
      <c r="I179" s="15"/>
      <c r="J179" s="20"/>
      <c r="K179" s="29"/>
      <c r="L179" s="20"/>
      <c r="M179" s="29"/>
      <c r="N179" s="29">
        <f t="shared" si="21"/>
        <v>120.75</v>
      </c>
    </row>
    <row r="180" spans="1:14" x14ac:dyDescent="0.2">
      <c r="A180" s="10" t="s">
        <v>35</v>
      </c>
      <c r="B180" s="6" t="s">
        <v>26</v>
      </c>
      <c r="C180">
        <v>54569500056</v>
      </c>
      <c r="D180" s="6" t="s">
        <v>365</v>
      </c>
      <c r="E180" t="s">
        <v>11</v>
      </c>
      <c r="F180" s="1">
        <v>11</v>
      </c>
      <c r="G180" s="2">
        <v>120.9</v>
      </c>
      <c r="H180" s="2"/>
      <c r="I180" s="15"/>
      <c r="J180" s="20"/>
      <c r="K180" s="29"/>
      <c r="L180" s="20"/>
      <c r="M180" s="29"/>
      <c r="N180" s="29">
        <f t="shared" si="21"/>
        <v>120.9</v>
      </c>
    </row>
    <row r="181" spans="1:14" x14ac:dyDescent="0.2">
      <c r="A181" s="10" t="s">
        <v>35</v>
      </c>
      <c r="B181" s="6" t="s">
        <v>26</v>
      </c>
      <c r="C181">
        <v>54569500059</v>
      </c>
      <c r="D181" s="6" t="s">
        <v>422</v>
      </c>
      <c r="E181" t="s">
        <v>11</v>
      </c>
      <c r="F181" s="1">
        <v>3</v>
      </c>
      <c r="G181" s="2">
        <v>63.56</v>
      </c>
      <c r="H181" s="2"/>
      <c r="I181" s="15"/>
      <c r="J181" s="20"/>
      <c r="K181" s="29"/>
      <c r="L181" s="20"/>
      <c r="M181" s="29"/>
      <c r="N181" s="29">
        <f t="shared" si="21"/>
        <v>63.56</v>
      </c>
    </row>
    <row r="182" spans="1:14" x14ac:dyDescent="0.2">
      <c r="A182" s="10" t="s">
        <v>35</v>
      </c>
      <c r="B182" s="6" t="s">
        <v>26</v>
      </c>
      <c r="C182">
        <v>54571400002</v>
      </c>
      <c r="D182" s="6" t="s">
        <v>177</v>
      </c>
      <c r="E182" t="s">
        <v>11</v>
      </c>
      <c r="F182" s="1">
        <v>8</v>
      </c>
      <c r="G182" s="2">
        <v>632.59</v>
      </c>
      <c r="H182" s="2"/>
      <c r="I182" s="15"/>
      <c r="J182" s="20"/>
      <c r="K182" s="29"/>
      <c r="L182" s="20"/>
      <c r="M182" s="29"/>
      <c r="N182" s="29">
        <f t="shared" si="21"/>
        <v>632.59</v>
      </c>
    </row>
    <row r="183" spans="1:14" x14ac:dyDescent="0.2">
      <c r="A183" s="10" t="s">
        <v>35</v>
      </c>
      <c r="B183" s="6" t="s">
        <v>26</v>
      </c>
      <c r="C183">
        <v>59916600003</v>
      </c>
      <c r="D183" s="6" t="s">
        <v>648</v>
      </c>
      <c r="E183" t="s">
        <v>11</v>
      </c>
      <c r="F183" s="1">
        <v>15</v>
      </c>
      <c r="G183" s="2">
        <v>421.5</v>
      </c>
      <c r="H183" s="2"/>
      <c r="I183" s="15"/>
      <c r="J183" s="20"/>
      <c r="K183" s="29"/>
      <c r="L183" s="20"/>
      <c r="M183" s="29"/>
      <c r="N183" s="29">
        <f t="shared" si="21"/>
        <v>421.5</v>
      </c>
    </row>
    <row r="184" spans="1:14" x14ac:dyDescent="0.2">
      <c r="A184" s="10" t="s">
        <v>35</v>
      </c>
      <c r="B184" s="6" t="s">
        <v>26</v>
      </c>
      <c r="C184">
        <v>81211500001</v>
      </c>
      <c r="D184" s="6" t="s">
        <v>658</v>
      </c>
      <c r="E184" t="s">
        <v>40</v>
      </c>
      <c r="F184" s="1">
        <v>60</v>
      </c>
      <c r="G184" s="2">
        <v>714</v>
      </c>
      <c r="H184" s="2"/>
      <c r="I184" s="15"/>
      <c r="J184" s="20"/>
      <c r="K184" s="29"/>
      <c r="L184" s="20"/>
      <c r="M184" s="29"/>
      <c r="N184" s="29">
        <f t="shared" si="21"/>
        <v>714</v>
      </c>
    </row>
    <row r="185" spans="1:14" x14ac:dyDescent="0.2">
      <c r="A185" s="10" t="s">
        <v>35</v>
      </c>
      <c r="B185" s="6" t="s">
        <v>26</v>
      </c>
      <c r="C185">
        <v>83170000002</v>
      </c>
      <c r="D185" s="6" t="s">
        <v>1335</v>
      </c>
      <c r="E185" t="s">
        <v>11</v>
      </c>
      <c r="F185" s="1">
        <v>46</v>
      </c>
      <c r="G185" s="2">
        <v>11358.58</v>
      </c>
      <c r="H185" s="2"/>
      <c r="I185" s="15"/>
      <c r="J185" s="22" t="s">
        <v>1419</v>
      </c>
      <c r="K185" s="26">
        <f t="shared" ref="K185:K186" si="22">G185</f>
        <v>11358.58</v>
      </c>
      <c r="L185" s="22"/>
      <c r="M185" s="26"/>
      <c r="N185" s="26"/>
    </row>
    <row r="186" spans="1:14" x14ac:dyDescent="0.2">
      <c r="A186" s="10" t="s">
        <v>35</v>
      </c>
      <c r="B186" s="6" t="s">
        <v>26</v>
      </c>
      <c r="C186">
        <v>85601100003</v>
      </c>
      <c r="D186" s="6" t="s">
        <v>1349</v>
      </c>
      <c r="E186" t="s">
        <v>11</v>
      </c>
      <c r="F186" s="1">
        <v>80</v>
      </c>
      <c r="G186" s="2">
        <v>5921.4</v>
      </c>
      <c r="H186" s="2"/>
      <c r="I186" s="15"/>
      <c r="J186" s="22" t="s">
        <v>1419</v>
      </c>
      <c r="K186" s="26">
        <f t="shared" si="22"/>
        <v>5921.4</v>
      </c>
      <c r="L186" s="22"/>
      <c r="M186" s="26"/>
      <c r="N186" s="26"/>
    </row>
    <row r="187" spans="1:14" x14ac:dyDescent="0.2">
      <c r="A187" s="10" t="s">
        <v>35</v>
      </c>
      <c r="B187" s="6" t="s">
        <v>26</v>
      </c>
      <c r="C187">
        <v>87868000002</v>
      </c>
      <c r="D187" s="6" t="s">
        <v>157</v>
      </c>
      <c r="E187" t="s">
        <v>11</v>
      </c>
      <c r="F187" s="1">
        <v>2</v>
      </c>
      <c r="G187" s="2">
        <v>1491.53</v>
      </c>
      <c r="H187" s="2"/>
      <c r="I187" s="15"/>
      <c r="J187" s="20"/>
      <c r="K187" s="29"/>
      <c r="L187" s="20"/>
      <c r="M187" s="29"/>
      <c r="N187" s="29">
        <f>G187</f>
        <v>1491.53</v>
      </c>
    </row>
    <row r="188" spans="1:14" x14ac:dyDescent="0.2">
      <c r="A188" s="10" t="s">
        <v>35</v>
      </c>
      <c r="B188" s="6" t="s">
        <v>26</v>
      </c>
      <c r="C188">
        <v>87868000004</v>
      </c>
      <c r="D188" s="6" t="s">
        <v>1348</v>
      </c>
      <c r="E188" t="s">
        <v>11</v>
      </c>
      <c r="F188" s="1">
        <v>7</v>
      </c>
      <c r="G188" s="2">
        <v>17575.75</v>
      </c>
      <c r="H188" s="2"/>
      <c r="I188" s="15"/>
      <c r="J188" s="22" t="s">
        <v>1419</v>
      </c>
      <c r="K188" s="26">
        <f>G188</f>
        <v>17575.75</v>
      </c>
      <c r="L188" s="22"/>
      <c r="M188" s="26"/>
      <c r="N188" s="26"/>
    </row>
    <row r="189" spans="1:14" x14ac:dyDescent="0.2">
      <c r="A189" s="10" t="s">
        <v>35</v>
      </c>
      <c r="B189" s="6" t="s">
        <v>26</v>
      </c>
      <c r="C189">
        <v>95000000209</v>
      </c>
      <c r="D189" s="6" t="s">
        <v>1012</v>
      </c>
      <c r="E189" t="s">
        <v>11</v>
      </c>
      <c r="F189" s="1">
        <v>1200</v>
      </c>
      <c r="G189" s="2">
        <v>168.56</v>
      </c>
      <c r="H189" s="2"/>
      <c r="I189" s="15"/>
      <c r="J189" s="20"/>
      <c r="K189" s="29"/>
      <c r="L189" s="20"/>
      <c r="M189" s="29"/>
      <c r="N189" s="29">
        <f>G189</f>
        <v>168.56</v>
      </c>
    </row>
    <row r="190" spans="1:14" x14ac:dyDescent="0.2">
      <c r="A190" s="10" t="s">
        <v>35</v>
      </c>
      <c r="B190" s="6" t="s">
        <v>26</v>
      </c>
      <c r="C190">
        <v>95000000275</v>
      </c>
      <c r="D190" s="6" t="s">
        <v>163</v>
      </c>
      <c r="E190" t="s">
        <v>11</v>
      </c>
      <c r="F190" s="1">
        <v>13</v>
      </c>
      <c r="G190" s="2">
        <v>2434.0700000000002</v>
      </c>
      <c r="H190" s="2"/>
      <c r="I190" s="15"/>
      <c r="J190" s="20"/>
      <c r="K190" s="29"/>
      <c r="L190" s="20"/>
      <c r="M190" s="29"/>
      <c r="N190" s="29">
        <f>G190</f>
        <v>2434.0700000000002</v>
      </c>
    </row>
    <row r="191" spans="1:14" x14ac:dyDescent="0.2">
      <c r="A191" s="10" t="s">
        <v>35</v>
      </c>
      <c r="B191" s="6" t="s">
        <v>26</v>
      </c>
      <c r="C191">
        <v>95000100001</v>
      </c>
      <c r="D191" s="6" t="s">
        <v>652</v>
      </c>
      <c r="E191" t="s">
        <v>11</v>
      </c>
      <c r="F191" s="1">
        <v>1950</v>
      </c>
      <c r="G191" s="2">
        <v>487.5</v>
      </c>
      <c r="H191" s="2"/>
      <c r="I191" s="15"/>
      <c r="J191" s="20"/>
      <c r="K191" s="29"/>
      <c r="L191" s="20"/>
      <c r="M191" s="29"/>
      <c r="N191" s="29">
        <f>G191</f>
        <v>487.5</v>
      </c>
    </row>
    <row r="192" spans="1:14" x14ac:dyDescent="0.2">
      <c r="A192" s="10" t="s">
        <v>35</v>
      </c>
      <c r="B192" s="6" t="s">
        <v>26</v>
      </c>
      <c r="C192">
        <v>95000100005</v>
      </c>
      <c r="D192" s="6" t="s">
        <v>368</v>
      </c>
      <c r="E192" t="s">
        <v>11</v>
      </c>
      <c r="F192" s="1">
        <v>30445</v>
      </c>
      <c r="G192" s="2">
        <v>30044.97</v>
      </c>
      <c r="H192" s="2"/>
      <c r="I192" s="15"/>
      <c r="J192" s="20"/>
      <c r="K192" s="29"/>
      <c r="L192" s="20" t="s">
        <v>1419</v>
      </c>
      <c r="M192" s="29">
        <f>G192</f>
        <v>30044.97</v>
      </c>
      <c r="N192" s="29"/>
    </row>
    <row r="193" spans="1:14" x14ac:dyDescent="0.2">
      <c r="A193" s="10" t="s">
        <v>35</v>
      </c>
      <c r="B193" s="6" t="s">
        <v>26</v>
      </c>
      <c r="C193">
        <v>96771600004</v>
      </c>
      <c r="D193" s="6" t="s">
        <v>1331</v>
      </c>
      <c r="E193" t="s">
        <v>11</v>
      </c>
      <c r="F193" s="1">
        <v>1</v>
      </c>
      <c r="G193" s="2">
        <v>115</v>
      </c>
      <c r="H193" s="2"/>
      <c r="I193" s="15"/>
      <c r="J193" s="20"/>
      <c r="K193" s="29"/>
      <c r="L193" s="20"/>
      <c r="M193" s="29"/>
      <c r="N193" s="29">
        <f>G193</f>
        <v>115</v>
      </c>
    </row>
    <row r="194" spans="1:14" x14ac:dyDescent="0.2">
      <c r="A194" s="5" t="s">
        <v>35</v>
      </c>
      <c r="B194" s="6" t="s">
        <v>26</v>
      </c>
      <c r="C194">
        <v>96931500008</v>
      </c>
      <c r="D194" s="6" t="s">
        <v>1315</v>
      </c>
      <c r="E194" t="s">
        <v>11</v>
      </c>
      <c r="F194" s="1">
        <v>16</v>
      </c>
      <c r="G194" s="2">
        <v>4922.3500000000004</v>
      </c>
      <c r="H194" s="2"/>
      <c r="I194" s="15"/>
      <c r="J194" s="20"/>
      <c r="K194" s="29"/>
      <c r="L194" s="20"/>
      <c r="M194" s="29"/>
      <c r="N194" s="29">
        <f>G194</f>
        <v>4922.3500000000004</v>
      </c>
    </row>
    <row r="195" spans="1:14" x14ac:dyDescent="0.2">
      <c r="A195" s="7" t="s">
        <v>1360</v>
      </c>
      <c r="B195" s="7"/>
      <c r="C195" s="7"/>
      <c r="D195" s="7"/>
      <c r="E195" s="7"/>
      <c r="F195" s="8">
        <v>66580.994000000006</v>
      </c>
      <c r="G195" s="9">
        <v>644647.25000000012</v>
      </c>
      <c r="H195" s="9"/>
      <c r="I195" s="16"/>
      <c r="J195" s="21">
        <f>SUMIF($A$3:A194,A194,$J$3:J194)</f>
        <v>0</v>
      </c>
      <c r="K195" s="30">
        <f>SUM(K135:K194)</f>
        <v>275307.46999999997</v>
      </c>
      <c r="L195" s="30">
        <f t="shared" ref="L195:N195" si="23">SUM(L135:L194)</f>
        <v>0</v>
      </c>
      <c r="M195" s="30">
        <f t="shared" si="23"/>
        <v>310116.17999999993</v>
      </c>
      <c r="N195" s="30">
        <f t="shared" si="23"/>
        <v>59223.599999999977</v>
      </c>
    </row>
    <row r="196" spans="1:14" x14ac:dyDescent="0.2">
      <c r="A196" s="10" t="s">
        <v>30</v>
      </c>
      <c r="B196" s="6" t="s">
        <v>31</v>
      </c>
      <c r="C196">
        <v>7810000010</v>
      </c>
      <c r="D196" s="6" t="s">
        <v>1267</v>
      </c>
      <c r="E196" t="s">
        <v>46</v>
      </c>
      <c r="F196" s="1">
        <v>4</v>
      </c>
      <c r="G196" s="2">
        <v>30400</v>
      </c>
      <c r="H196" s="2"/>
      <c r="I196" s="15" t="s">
        <v>1424</v>
      </c>
      <c r="J196" s="20"/>
      <c r="K196" s="29"/>
      <c r="L196" s="20" t="s">
        <v>1419</v>
      </c>
      <c r="M196" s="29">
        <f>G196</f>
        <v>30400</v>
      </c>
      <c r="N196" s="29"/>
    </row>
    <row r="197" spans="1:14" x14ac:dyDescent="0.2">
      <c r="A197" s="10" t="s">
        <v>30</v>
      </c>
      <c r="B197" s="6" t="s">
        <v>31</v>
      </c>
      <c r="C197">
        <v>7820000001</v>
      </c>
      <c r="D197" s="6" t="s">
        <v>1156</v>
      </c>
      <c r="E197" t="s">
        <v>46</v>
      </c>
      <c r="F197" s="1">
        <v>0.4</v>
      </c>
      <c r="G197" s="2">
        <v>3778.47</v>
      </c>
      <c r="H197" s="2"/>
      <c r="I197" s="15"/>
      <c r="J197" s="20"/>
      <c r="K197" s="29"/>
      <c r="L197" s="20"/>
      <c r="M197" s="29"/>
      <c r="N197" s="29">
        <f t="shared" ref="N197:N204" si="24">G197</f>
        <v>3778.47</v>
      </c>
    </row>
    <row r="198" spans="1:14" x14ac:dyDescent="0.2">
      <c r="A198" s="10" t="s">
        <v>30</v>
      </c>
      <c r="B198" s="6" t="s">
        <v>31</v>
      </c>
      <c r="C198">
        <v>12500000034</v>
      </c>
      <c r="D198" s="6" t="s">
        <v>495</v>
      </c>
      <c r="E198" t="s">
        <v>40</v>
      </c>
      <c r="F198" s="1">
        <v>50</v>
      </c>
      <c r="G198" s="2">
        <v>970.76</v>
      </c>
      <c r="H198" s="2"/>
      <c r="I198" s="15"/>
      <c r="J198" s="20"/>
      <c r="K198" s="29"/>
      <c r="L198" s="20"/>
      <c r="M198" s="29"/>
      <c r="N198" s="29">
        <f t="shared" si="24"/>
        <v>970.76</v>
      </c>
    </row>
    <row r="199" spans="1:14" x14ac:dyDescent="0.2">
      <c r="A199" s="10" t="s">
        <v>30</v>
      </c>
      <c r="B199" s="6" t="s">
        <v>31</v>
      </c>
      <c r="C199">
        <v>12730000002</v>
      </c>
      <c r="D199" s="6" t="s">
        <v>1066</v>
      </c>
      <c r="E199" t="s">
        <v>18</v>
      </c>
      <c r="F199" s="1">
        <v>4</v>
      </c>
      <c r="G199" s="2">
        <v>1369.19</v>
      </c>
      <c r="H199" s="2"/>
      <c r="I199" s="15"/>
      <c r="J199" s="20"/>
      <c r="K199" s="29"/>
      <c r="L199" s="20"/>
      <c r="M199" s="29"/>
      <c r="N199" s="29">
        <f t="shared" si="24"/>
        <v>1369.19</v>
      </c>
    </row>
    <row r="200" spans="1:14" x14ac:dyDescent="0.2">
      <c r="A200" s="10" t="s">
        <v>30</v>
      </c>
      <c r="B200" s="6" t="s">
        <v>31</v>
      </c>
      <c r="C200">
        <v>12730000036</v>
      </c>
      <c r="D200" s="6" t="s">
        <v>277</v>
      </c>
      <c r="E200" t="s">
        <v>18</v>
      </c>
      <c r="F200" s="1">
        <v>1</v>
      </c>
      <c r="G200" s="2">
        <v>553.91999999999996</v>
      </c>
      <c r="H200" s="2"/>
      <c r="I200" s="15"/>
      <c r="J200" s="20"/>
      <c r="K200" s="29"/>
      <c r="L200" s="20"/>
      <c r="M200" s="29"/>
      <c r="N200" s="29">
        <f t="shared" si="24"/>
        <v>553.91999999999996</v>
      </c>
    </row>
    <row r="201" spans="1:14" x14ac:dyDescent="0.2">
      <c r="A201" s="10" t="s">
        <v>30</v>
      </c>
      <c r="B201" s="6" t="s">
        <v>31</v>
      </c>
      <c r="C201">
        <v>14692000008</v>
      </c>
      <c r="D201" s="6" t="s">
        <v>435</v>
      </c>
      <c r="E201" t="s">
        <v>11</v>
      </c>
      <c r="F201" s="1">
        <v>1</v>
      </c>
      <c r="G201" s="2">
        <v>123.9</v>
      </c>
      <c r="H201" s="2"/>
      <c r="I201" s="15"/>
      <c r="J201" s="20"/>
      <c r="K201" s="29"/>
      <c r="L201" s="20"/>
      <c r="M201" s="29"/>
      <c r="N201" s="29">
        <f t="shared" si="24"/>
        <v>123.9</v>
      </c>
    </row>
    <row r="202" spans="1:14" x14ac:dyDescent="0.2">
      <c r="A202" s="10" t="s">
        <v>30</v>
      </c>
      <c r="B202" s="6" t="s">
        <v>31</v>
      </c>
      <c r="C202">
        <v>14692000017</v>
      </c>
      <c r="D202" s="6" t="s">
        <v>222</v>
      </c>
      <c r="E202" t="s">
        <v>11</v>
      </c>
      <c r="F202" s="1">
        <v>1</v>
      </c>
      <c r="G202" s="2">
        <v>603.4</v>
      </c>
      <c r="H202" s="2"/>
      <c r="I202" s="15"/>
      <c r="J202" s="20"/>
      <c r="K202" s="29"/>
      <c r="L202" s="20"/>
      <c r="M202" s="29"/>
      <c r="N202" s="29">
        <f t="shared" si="24"/>
        <v>603.4</v>
      </c>
    </row>
    <row r="203" spans="1:14" x14ac:dyDescent="0.2">
      <c r="A203" s="10" t="s">
        <v>30</v>
      </c>
      <c r="B203" s="6" t="s">
        <v>31</v>
      </c>
      <c r="C203">
        <v>16100000163</v>
      </c>
      <c r="D203" s="6" t="s">
        <v>279</v>
      </c>
      <c r="E203" t="s">
        <v>18</v>
      </c>
      <c r="F203" s="1">
        <v>25</v>
      </c>
      <c r="G203" s="2">
        <v>1627.5</v>
      </c>
      <c r="H203" s="2"/>
      <c r="I203" s="15"/>
      <c r="J203" s="20"/>
      <c r="K203" s="29"/>
      <c r="L203" s="20"/>
      <c r="M203" s="29"/>
      <c r="N203" s="29">
        <f t="shared" si="24"/>
        <v>1627.5</v>
      </c>
    </row>
    <row r="204" spans="1:14" x14ac:dyDescent="0.2">
      <c r="A204" s="10" t="s">
        <v>30</v>
      </c>
      <c r="B204" s="6" t="s">
        <v>31</v>
      </c>
      <c r="C204">
        <v>21311100001</v>
      </c>
      <c r="D204" s="6" t="s">
        <v>45</v>
      </c>
      <c r="E204" t="s">
        <v>46</v>
      </c>
      <c r="F204" s="1">
        <v>0.24</v>
      </c>
      <c r="G204" s="2">
        <v>3856.81</v>
      </c>
      <c r="H204" s="2"/>
      <c r="I204" s="15"/>
      <c r="J204" s="20"/>
      <c r="K204" s="29"/>
      <c r="L204" s="20"/>
      <c r="M204" s="29"/>
      <c r="N204" s="29">
        <f t="shared" si="24"/>
        <v>3856.81</v>
      </c>
    </row>
    <row r="205" spans="1:14" x14ac:dyDescent="0.2">
      <c r="A205" s="10" t="s">
        <v>30</v>
      </c>
      <c r="B205" s="6" t="s">
        <v>31</v>
      </c>
      <c r="C205">
        <v>22481100007</v>
      </c>
      <c r="D205" s="6" t="s">
        <v>751</v>
      </c>
      <c r="E205" t="s">
        <v>40</v>
      </c>
      <c r="F205" s="1">
        <v>52</v>
      </c>
      <c r="G205" s="2">
        <v>21697.65</v>
      </c>
      <c r="H205" s="2"/>
      <c r="I205" s="15"/>
      <c r="J205" s="22" t="s">
        <v>1419</v>
      </c>
      <c r="K205" s="26">
        <f>G205</f>
        <v>21697.65</v>
      </c>
      <c r="L205" s="22"/>
      <c r="M205" s="26"/>
      <c r="N205" s="26"/>
    </row>
    <row r="206" spans="1:14" x14ac:dyDescent="0.2">
      <c r="A206" s="10" t="s">
        <v>30</v>
      </c>
      <c r="B206" s="6" t="s">
        <v>31</v>
      </c>
      <c r="C206">
        <v>22483100051</v>
      </c>
      <c r="D206" s="6" t="s">
        <v>540</v>
      </c>
      <c r="E206" t="s">
        <v>18</v>
      </c>
      <c r="F206" s="1">
        <v>6.4</v>
      </c>
      <c r="G206" s="2">
        <v>4281.37</v>
      </c>
      <c r="H206" s="2"/>
      <c r="I206" s="15"/>
      <c r="J206" s="20"/>
      <c r="K206" s="29"/>
      <c r="L206" s="20"/>
      <c r="M206" s="29"/>
      <c r="N206" s="29">
        <f t="shared" ref="N206:N211" si="25">G206</f>
        <v>4281.37</v>
      </c>
    </row>
    <row r="207" spans="1:14" x14ac:dyDescent="0.2">
      <c r="A207" s="10" t="s">
        <v>30</v>
      </c>
      <c r="B207" s="6" t="s">
        <v>31</v>
      </c>
      <c r="C207">
        <v>22483100066</v>
      </c>
      <c r="D207" s="6" t="s">
        <v>238</v>
      </c>
      <c r="E207" t="s">
        <v>18</v>
      </c>
      <c r="F207" s="1">
        <v>5.54</v>
      </c>
      <c r="G207" s="2">
        <v>3212.17</v>
      </c>
      <c r="H207" s="2"/>
      <c r="I207" s="15"/>
      <c r="J207" s="20"/>
      <c r="K207" s="29"/>
      <c r="L207" s="20"/>
      <c r="M207" s="29"/>
      <c r="N207" s="29">
        <f t="shared" si="25"/>
        <v>3212.17</v>
      </c>
    </row>
    <row r="208" spans="1:14" x14ac:dyDescent="0.2">
      <c r="A208" s="10" t="s">
        <v>30</v>
      </c>
      <c r="B208" s="6" t="s">
        <v>31</v>
      </c>
      <c r="C208">
        <v>23141200007</v>
      </c>
      <c r="D208" s="6" t="s">
        <v>1291</v>
      </c>
      <c r="E208" t="s">
        <v>18</v>
      </c>
      <c r="F208" s="1">
        <v>40</v>
      </c>
      <c r="G208" s="2">
        <v>3525.5</v>
      </c>
      <c r="H208" s="2"/>
      <c r="I208" s="15"/>
      <c r="J208" s="20"/>
      <c r="K208" s="29"/>
      <c r="L208" s="20"/>
      <c r="M208" s="29"/>
      <c r="N208" s="29">
        <f t="shared" si="25"/>
        <v>3525.5</v>
      </c>
    </row>
    <row r="209" spans="1:14" x14ac:dyDescent="0.2">
      <c r="A209" s="10" t="s">
        <v>30</v>
      </c>
      <c r="B209" s="6" t="s">
        <v>31</v>
      </c>
      <c r="C209">
        <v>25312000103</v>
      </c>
      <c r="D209" s="6" t="s">
        <v>796</v>
      </c>
      <c r="E209" t="s">
        <v>11</v>
      </c>
      <c r="F209" s="1">
        <v>10</v>
      </c>
      <c r="G209" s="2">
        <v>106.61</v>
      </c>
      <c r="H209" s="2"/>
      <c r="I209" s="15"/>
      <c r="J209" s="20"/>
      <c r="K209" s="29"/>
      <c r="L209" s="20"/>
      <c r="M209" s="29"/>
      <c r="N209" s="29">
        <f t="shared" si="25"/>
        <v>106.61</v>
      </c>
    </row>
    <row r="210" spans="1:14" x14ac:dyDescent="0.2">
      <c r="A210" s="10" t="s">
        <v>30</v>
      </c>
      <c r="B210" s="6" t="s">
        <v>31</v>
      </c>
      <c r="C210">
        <v>25720000003</v>
      </c>
      <c r="D210" s="6" t="s">
        <v>1298</v>
      </c>
      <c r="E210" t="s">
        <v>18</v>
      </c>
      <c r="F210" s="1">
        <v>28.4</v>
      </c>
      <c r="G210" s="2">
        <v>4550.2</v>
      </c>
      <c r="H210" s="2"/>
      <c r="I210" s="15"/>
      <c r="J210" s="20"/>
      <c r="K210" s="29"/>
      <c r="L210" s="20"/>
      <c r="M210" s="29"/>
      <c r="N210" s="29">
        <f t="shared" si="25"/>
        <v>4550.2</v>
      </c>
    </row>
    <row r="211" spans="1:14" x14ac:dyDescent="0.2">
      <c r="A211" s="10" t="s">
        <v>30</v>
      </c>
      <c r="B211" s="6" t="s">
        <v>31</v>
      </c>
      <c r="C211">
        <v>25724000004</v>
      </c>
      <c r="D211" s="6" t="s">
        <v>29</v>
      </c>
      <c r="E211" t="s">
        <v>18</v>
      </c>
      <c r="F211" s="1">
        <v>10.3</v>
      </c>
      <c r="G211" s="2">
        <v>2439.17</v>
      </c>
      <c r="H211" s="2"/>
      <c r="I211" s="15"/>
      <c r="J211" s="20"/>
      <c r="K211" s="29"/>
      <c r="L211" s="20"/>
      <c r="M211" s="29"/>
      <c r="N211" s="29">
        <f t="shared" si="25"/>
        <v>2439.17</v>
      </c>
    </row>
    <row r="212" spans="1:14" x14ac:dyDescent="0.2">
      <c r="A212" s="10" t="s">
        <v>30</v>
      </c>
      <c r="B212" s="6" t="s">
        <v>31</v>
      </c>
      <c r="C212">
        <v>31825100001</v>
      </c>
      <c r="D212" s="6" t="s">
        <v>939</v>
      </c>
      <c r="E212" t="s">
        <v>11</v>
      </c>
      <c r="F212" s="1">
        <v>1</v>
      </c>
      <c r="G212" s="2">
        <v>93800</v>
      </c>
      <c r="H212" s="2"/>
      <c r="I212" s="15" t="s">
        <v>1424</v>
      </c>
      <c r="J212" s="20"/>
      <c r="K212" s="29"/>
      <c r="L212" s="20" t="s">
        <v>1419</v>
      </c>
      <c r="M212" s="29">
        <f>G212</f>
        <v>93800</v>
      </c>
      <c r="N212" s="29"/>
    </row>
    <row r="213" spans="1:14" x14ac:dyDescent="0.2">
      <c r="A213" s="10" t="s">
        <v>30</v>
      </c>
      <c r="B213" s="6" t="s">
        <v>31</v>
      </c>
      <c r="C213">
        <v>36400000003</v>
      </c>
      <c r="D213" s="6" t="s">
        <v>930</v>
      </c>
      <c r="E213" t="s">
        <v>11</v>
      </c>
      <c r="F213" s="1">
        <v>1</v>
      </c>
      <c r="G213" s="2">
        <v>65889.83</v>
      </c>
      <c r="H213" s="2"/>
      <c r="I213" s="15"/>
      <c r="J213" s="22" t="s">
        <v>1419</v>
      </c>
      <c r="K213" s="26">
        <f>G213</f>
        <v>65889.83</v>
      </c>
      <c r="L213" s="22"/>
      <c r="M213" s="26"/>
      <c r="N213" s="26"/>
    </row>
    <row r="214" spans="1:14" x14ac:dyDescent="0.2">
      <c r="A214" s="10" t="s">
        <v>30</v>
      </c>
      <c r="B214" s="6" t="s">
        <v>31</v>
      </c>
      <c r="C214">
        <v>37100000031</v>
      </c>
      <c r="D214" s="6" t="s">
        <v>234</v>
      </c>
      <c r="E214" t="s">
        <v>11</v>
      </c>
      <c r="F214" s="1">
        <v>1</v>
      </c>
      <c r="G214" s="2">
        <v>122.91</v>
      </c>
      <c r="H214" s="2"/>
      <c r="I214" s="15"/>
      <c r="J214" s="20"/>
      <c r="K214" s="29"/>
      <c r="L214" s="20"/>
      <c r="M214" s="29"/>
      <c r="N214" s="29">
        <f>G214</f>
        <v>122.91</v>
      </c>
    </row>
    <row r="215" spans="1:14" x14ac:dyDescent="0.2">
      <c r="A215" s="10" t="s">
        <v>30</v>
      </c>
      <c r="B215" s="6" t="s">
        <v>31</v>
      </c>
      <c r="C215">
        <v>37211000004</v>
      </c>
      <c r="D215" s="6" t="s">
        <v>111</v>
      </c>
      <c r="E215" t="s">
        <v>11</v>
      </c>
      <c r="F215" s="1">
        <v>2</v>
      </c>
      <c r="G215" s="2">
        <v>7618.53</v>
      </c>
      <c r="H215" s="2"/>
      <c r="I215" s="15"/>
      <c r="J215" s="22" t="s">
        <v>1419</v>
      </c>
      <c r="K215" s="26">
        <f>G215</f>
        <v>7618.53</v>
      </c>
      <c r="L215" s="22"/>
      <c r="M215" s="26"/>
      <c r="N215" s="26"/>
    </row>
    <row r="216" spans="1:14" x14ac:dyDescent="0.2">
      <c r="A216" s="10" t="s">
        <v>30</v>
      </c>
      <c r="B216" s="6" t="s">
        <v>31</v>
      </c>
      <c r="C216">
        <v>42000000734</v>
      </c>
      <c r="D216" s="6" t="s">
        <v>1040</v>
      </c>
      <c r="E216" t="s">
        <v>18</v>
      </c>
      <c r="F216" s="1">
        <v>10</v>
      </c>
      <c r="G216" s="2">
        <v>927.7</v>
      </c>
      <c r="H216" s="2"/>
      <c r="I216" s="15"/>
      <c r="J216" s="20"/>
      <c r="K216" s="29"/>
      <c r="L216" s="20"/>
      <c r="M216" s="29"/>
      <c r="N216" s="29">
        <f>G216</f>
        <v>927.7</v>
      </c>
    </row>
    <row r="217" spans="1:14" x14ac:dyDescent="0.2">
      <c r="A217" s="10" t="s">
        <v>30</v>
      </c>
      <c r="B217" s="6" t="s">
        <v>31</v>
      </c>
      <c r="C217">
        <v>42000000744</v>
      </c>
      <c r="D217" s="6" t="s">
        <v>361</v>
      </c>
      <c r="E217" t="s">
        <v>18</v>
      </c>
      <c r="F217" s="1">
        <v>24</v>
      </c>
      <c r="G217" s="2">
        <v>1927.98</v>
      </c>
      <c r="H217" s="2"/>
      <c r="I217" s="15"/>
      <c r="J217" s="20"/>
      <c r="K217" s="29"/>
      <c r="L217" s="20"/>
      <c r="M217" s="29"/>
      <c r="N217" s="29">
        <f>G217</f>
        <v>1927.98</v>
      </c>
    </row>
    <row r="218" spans="1:14" x14ac:dyDescent="0.2">
      <c r="A218" s="10" t="s">
        <v>30</v>
      </c>
      <c r="B218" s="6" t="s">
        <v>31</v>
      </c>
      <c r="C218">
        <v>57699500006</v>
      </c>
      <c r="D218" s="6" t="s">
        <v>236</v>
      </c>
      <c r="E218" t="s">
        <v>95</v>
      </c>
      <c r="F218" s="1">
        <v>1.29</v>
      </c>
      <c r="G218" s="2">
        <v>2991</v>
      </c>
      <c r="H218" s="2"/>
      <c r="I218" s="15"/>
      <c r="J218" s="20"/>
      <c r="K218" s="29"/>
      <c r="L218" s="20"/>
      <c r="M218" s="29"/>
      <c r="N218" s="29">
        <f>G218</f>
        <v>2991</v>
      </c>
    </row>
    <row r="219" spans="1:14" x14ac:dyDescent="0.2">
      <c r="A219" s="5" t="s">
        <v>30</v>
      </c>
      <c r="B219" s="6" t="s">
        <v>31</v>
      </c>
      <c r="C219">
        <v>59222000020</v>
      </c>
      <c r="D219" s="6" t="s">
        <v>237</v>
      </c>
      <c r="E219" t="s">
        <v>117</v>
      </c>
      <c r="F219" s="1">
        <v>30</v>
      </c>
      <c r="G219" s="2">
        <v>1247.18</v>
      </c>
      <c r="H219" s="2"/>
      <c r="I219" s="15"/>
      <c r="J219" s="20"/>
      <c r="K219" s="29"/>
      <c r="L219" s="20"/>
      <c r="M219" s="29"/>
      <c r="N219" s="29">
        <f>G219</f>
        <v>1247.18</v>
      </c>
    </row>
    <row r="220" spans="1:14" x14ac:dyDescent="0.2">
      <c r="A220" s="7" t="s">
        <v>1361</v>
      </c>
      <c r="B220" s="7"/>
      <c r="C220" s="7"/>
      <c r="D220" s="7"/>
      <c r="E220" s="7"/>
      <c r="F220" s="8">
        <v>309.57</v>
      </c>
      <c r="G220" s="9">
        <v>257621.75000000003</v>
      </c>
      <c r="H220" s="9"/>
      <c r="I220" s="16"/>
      <c r="J220" s="30">
        <f>SUM(J196:J219)</f>
        <v>0</v>
      </c>
      <c r="K220" s="30">
        <f>SUM(K196:K219)</f>
        <v>95206.010000000009</v>
      </c>
      <c r="L220" s="30">
        <f t="shared" ref="L220:N220" si="26">SUM(L196:L219)</f>
        <v>0</v>
      </c>
      <c r="M220" s="30">
        <f t="shared" si="26"/>
        <v>124200</v>
      </c>
      <c r="N220" s="30">
        <f t="shared" si="26"/>
        <v>38215.740000000005</v>
      </c>
    </row>
    <row r="221" spans="1:14" x14ac:dyDescent="0.2">
      <c r="A221" s="10" t="s">
        <v>51</v>
      </c>
      <c r="B221" s="6" t="s">
        <v>10</v>
      </c>
      <c r="C221">
        <v>14169000119</v>
      </c>
      <c r="D221" s="6" t="s">
        <v>575</v>
      </c>
      <c r="E221" t="s">
        <v>11</v>
      </c>
      <c r="F221" s="1">
        <v>2</v>
      </c>
      <c r="G221" s="2">
        <v>1630.51</v>
      </c>
      <c r="H221" s="2"/>
      <c r="I221" s="15"/>
      <c r="J221" s="20"/>
      <c r="K221" s="29"/>
      <c r="L221" s="20"/>
      <c r="M221" s="29"/>
      <c r="N221" s="29">
        <f t="shared" ref="N221:N226" si="27">G221</f>
        <v>1630.51</v>
      </c>
    </row>
    <row r="222" spans="1:14" x14ac:dyDescent="0.2">
      <c r="A222" s="10" t="s">
        <v>51</v>
      </c>
      <c r="B222" s="6" t="s">
        <v>10</v>
      </c>
      <c r="C222">
        <v>14169000120</v>
      </c>
      <c r="D222" s="6" t="s">
        <v>927</v>
      </c>
      <c r="E222" t="s">
        <v>11</v>
      </c>
      <c r="F222" s="1">
        <v>2</v>
      </c>
      <c r="G222" s="2">
        <v>482.15</v>
      </c>
      <c r="H222" s="2"/>
      <c r="I222" s="15"/>
      <c r="J222" s="20"/>
      <c r="K222" s="29"/>
      <c r="L222" s="20"/>
      <c r="M222" s="29"/>
      <c r="N222" s="29">
        <f t="shared" si="27"/>
        <v>482.15</v>
      </c>
    </row>
    <row r="223" spans="1:14" x14ac:dyDescent="0.2">
      <c r="A223" s="10" t="s">
        <v>51</v>
      </c>
      <c r="B223" s="6" t="s">
        <v>10</v>
      </c>
      <c r="C223">
        <v>14169000123</v>
      </c>
      <c r="D223" s="6" t="s">
        <v>842</v>
      </c>
      <c r="E223" t="s">
        <v>11</v>
      </c>
      <c r="F223" s="1">
        <v>1</v>
      </c>
      <c r="G223" s="2">
        <v>258.20999999999998</v>
      </c>
      <c r="H223" s="2"/>
      <c r="I223" s="15"/>
      <c r="J223" s="20"/>
      <c r="K223" s="29"/>
      <c r="L223" s="20"/>
      <c r="M223" s="29"/>
      <c r="N223" s="29">
        <f t="shared" si="27"/>
        <v>258.20999999999998</v>
      </c>
    </row>
    <row r="224" spans="1:14" x14ac:dyDescent="0.2">
      <c r="A224" s="10" t="s">
        <v>51</v>
      </c>
      <c r="B224" s="6" t="s">
        <v>10</v>
      </c>
      <c r="C224">
        <v>14169000169</v>
      </c>
      <c r="D224" s="6" t="s">
        <v>754</v>
      </c>
      <c r="E224" t="s">
        <v>11</v>
      </c>
      <c r="F224" s="1">
        <v>2</v>
      </c>
      <c r="G224" s="2">
        <v>1800</v>
      </c>
      <c r="H224" s="2"/>
      <c r="I224" s="15"/>
      <c r="J224" s="20"/>
      <c r="K224" s="29"/>
      <c r="L224" s="20"/>
      <c r="M224" s="29"/>
      <c r="N224" s="29">
        <f t="shared" si="27"/>
        <v>1800</v>
      </c>
    </row>
    <row r="225" spans="1:14" x14ac:dyDescent="0.2">
      <c r="A225" s="10" t="s">
        <v>51</v>
      </c>
      <c r="B225" s="6" t="s">
        <v>10</v>
      </c>
      <c r="C225">
        <v>14169000171</v>
      </c>
      <c r="D225" s="6" t="s">
        <v>755</v>
      </c>
      <c r="E225" t="s">
        <v>11</v>
      </c>
      <c r="F225" s="1">
        <v>11</v>
      </c>
      <c r="G225" s="2">
        <v>1100</v>
      </c>
      <c r="H225" s="2"/>
      <c r="I225" s="15"/>
      <c r="J225" s="20"/>
      <c r="K225" s="29"/>
      <c r="L225" s="20"/>
      <c r="M225" s="29"/>
      <c r="N225" s="29">
        <f t="shared" si="27"/>
        <v>1100</v>
      </c>
    </row>
    <row r="226" spans="1:14" x14ac:dyDescent="0.2">
      <c r="A226" s="10" t="s">
        <v>51</v>
      </c>
      <c r="B226" s="6" t="s">
        <v>10</v>
      </c>
      <c r="C226">
        <v>16800000146</v>
      </c>
      <c r="D226" s="6" t="s">
        <v>363</v>
      </c>
      <c r="E226" t="s">
        <v>11</v>
      </c>
      <c r="F226" s="1">
        <v>16</v>
      </c>
      <c r="G226" s="2">
        <v>271.19</v>
      </c>
      <c r="H226" s="2"/>
      <c r="I226" s="15"/>
      <c r="J226" s="20"/>
      <c r="K226" s="29"/>
      <c r="L226" s="20"/>
      <c r="M226" s="29"/>
      <c r="N226" s="29">
        <f t="shared" si="27"/>
        <v>271.19</v>
      </c>
    </row>
    <row r="227" spans="1:14" x14ac:dyDescent="0.2">
      <c r="A227" s="10" t="s">
        <v>51</v>
      </c>
      <c r="B227" s="6" t="s">
        <v>10</v>
      </c>
      <c r="C227">
        <v>22935100013</v>
      </c>
      <c r="D227" s="6" t="s">
        <v>239</v>
      </c>
      <c r="E227" t="s">
        <v>11</v>
      </c>
      <c r="F227" s="1">
        <v>4</v>
      </c>
      <c r="G227" s="2">
        <v>9830.51</v>
      </c>
      <c r="H227" s="2"/>
      <c r="I227" s="15"/>
      <c r="J227" s="22" t="s">
        <v>1419</v>
      </c>
      <c r="K227" s="26">
        <f>G227</f>
        <v>9830.51</v>
      </c>
      <c r="L227" s="22"/>
      <c r="M227" s="26"/>
      <c r="N227" s="26"/>
    </row>
    <row r="228" spans="1:14" x14ac:dyDescent="0.2">
      <c r="A228" s="10" t="s">
        <v>51</v>
      </c>
      <c r="B228" s="6" t="s">
        <v>10</v>
      </c>
      <c r="C228">
        <v>22935100016</v>
      </c>
      <c r="D228" s="6" t="s">
        <v>298</v>
      </c>
      <c r="E228" t="s">
        <v>11</v>
      </c>
      <c r="F228" s="1">
        <v>4</v>
      </c>
      <c r="G228" s="2">
        <v>720</v>
      </c>
      <c r="H228" s="2"/>
      <c r="I228" s="15"/>
      <c r="J228" s="20"/>
      <c r="K228" s="29"/>
      <c r="L228" s="20"/>
      <c r="M228" s="29"/>
      <c r="N228" s="29">
        <f>G228</f>
        <v>720</v>
      </c>
    </row>
    <row r="229" spans="1:14" x14ac:dyDescent="0.2">
      <c r="A229" s="10" t="s">
        <v>51</v>
      </c>
      <c r="B229" s="6" t="s">
        <v>10</v>
      </c>
      <c r="C229">
        <v>25312000148</v>
      </c>
      <c r="D229" s="6" t="s">
        <v>1138</v>
      </c>
      <c r="E229" t="s">
        <v>11</v>
      </c>
      <c r="F229" s="1">
        <v>16</v>
      </c>
      <c r="G229" s="2">
        <v>1065.74</v>
      </c>
      <c r="H229" s="2"/>
      <c r="I229" s="15"/>
      <c r="J229" s="20"/>
      <c r="K229" s="29"/>
      <c r="L229" s="20"/>
      <c r="M229" s="29"/>
      <c r="N229" s="29">
        <f>G229</f>
        <v>1065.74</v>
      </c>
    </row>
    <row r="230" spans="1:14" x14ac:dyDescent="0.2">
      <c r="A230" s="10" t="s">
        <v>51</v>
      </c>
      <c r="B230" s="6" t="s">
        <v>10</v>
      </c>
      <c r="C230">
        <v>25312000270</v>
      </c>
      <c r="D230" s="6" t="s">
        <v>398</v>
      </c>
      <c r="E230" t="s">
        <v>11</v>
      </c>
      <c r="F230" s="1">
        <v>20</v>
      </c>
      <c r="G230" s="2">
        <v>118.64</v>
      </c>
      <c r="H230" s="2"/>
      <c r="I230" s="15"/>
      <c r="J230" s="20"/>
      <c r="K230" s="29"/>
      <c r="L230" s="20"/>
      <c r="M230" s="29"/>
      <c r="N230" s="29">
        <f>G230</f>
        <v>118.64</v>
      </c>
    </row>
    <row r="231" spans="1:14" x14ac:dyDescent="0.2">
      <c r="A231" s="10" t="s">
        <v>51</v>
      </c>
      <c r="B231" s="6" t="s">
        <v>10</v>
      </c>
      <c r="C231">
        <v>25312000277</v>
      </c>
      <c r="D231" s="6" t="s">
        <v>554</v>
      </c>
      <c r="E231" t="s">
        <v>11</v>
      </c>
      <c r="F231" s="1">
        <v>8</v>
      </c>
      <c r="G231" s="2">
        <v>88.14</v>
      </c>
      <c r="H231" s="2"/>
      <c r="I231" s="15"/>
      <c r="J231" s="20"/>
      <c r="K231" s="29"/>
      <c r="L231" s="20"/>
      <c r="M231" s="29"/>
      <c r="N231" s="29">
        <f>G231</f>
        <v>88.14</v>
      </c>
    </row>
    <row r="232" spans="1:14" x14ac:dyDescent="0.2">
      <c r="A232" s="10" t="s">
        <v>51</v>
      </c>
      <c r="B232" s="6" t="s">
        <v>10</v>
      </c>
      <c r="C232">
        <v>25676000002</v>
      </c>
      <c r="D232" s="6" t="s">
        <v>69</v>
      </c>
      <c r="E232" t="s">
        <v>11</v>
      </c>
      <c r="F232" s="1">
        <v>30</v>
      </c>
      <c r="G232" s="2">
        <v>1123.73</v>
      </c>
      <c r="H232" s="2"/>
      <c r="I232" s="15"/>
      <c r="J232" s="20"/>
      <c r="K232" s="29"/>
      <c r="L232" s="20"/>
      <c r="M232" s="29"/>
      <c r="N232" s="29">
        <f>G232</f>
        <v>1123.73</v>
      </c>
    </row>
    <row r="233" spans="1:14" x14ac:dyDescent="0.2">
      <c r="A233" s="10" t="s">
        <v>51</v>
      </c>
      <c r="B233" s="6" t="s">
        <v>10</v>
      </c>
      <c r="C233">
        <v>25751000003</v>
      </c>
      <c r="D233" s="6" t="s">
        <v>1042</v>
      </c>
      <c r="E233" t="s">
        <v>18</v>
      </c>
      <c r="F233" s="1">
        <v>353</v>
      </c>
      <c r="G233" s="2">
        <v>22229.61</v>
      </c>
      <c r="H233" s="2"/>
      <c r="I233" s="15"/>
      <c r="J233" s="22" t="s">
        <v>1419</v>
      </c>
      <c r="K233" s="26">
        <f>G233</f>
        <v>22229.61</v>
      </c>
      <c r="L233" s="22"/>
      <c r="M233" s="26"/>
      <c r="N233" s="26"/>
    </row>
    <row r="234" spans="1:14" x14ac:dyDescent="0.2">
      <c r="A234" s="10" t="s">
        <v>51</v>
      </c>
      <c r="B234" s="6" t="s">
        <v>10</v>
      </c>
      <c r="C234">
        <v>25759000009</v>
      </c>
      <c r="D234" s="6" t="s">
        <v>251</v>
      </c>
      <c r="E234" t="s">
        <v>11</v>
      </c>
      <c r="F234" s="1">
        <v>1</v>
      </c>
      <c r="G234" s="2">
        <v>8.4700000000000006</v>
      </c>
      <c r="H234" s="2"/>
      <c r="I234" s="15"/>
      <c r="J234" s="20"/>
      <c r="K234" s="29"/>
      <c r="L234" s="20"/>
      <c r="M234" s="29"/>
      <c r="N234" s="29">
        <f t="shared" ref="N234:N241" si="28">G234</f>
        <v>8.4700000000000006</v>
      </c>
    </row>
    <row r="235" spans="1:14" x14ac:dyDescent="0.2">
      <c r="A235" s="10" t="s">
        <v>51</v>
      </c>
      <c r="B235" s="6" t="s">
        <v>10</v>
      </c>
      <c r="C235">
        <v>25794000007</v>
      </c>
      <c r="D235" s="6" t="s">
        <v>1110</v>
      </c>
      <c r="E235" t="s">
        <v>11</v>
      </c>
      <c r="F235" s="1">
        <v>56</v>
      </c>
      <c r="G235" s="2">
        <v>2880.64</v>
      </c>
      <c r="H235" s="2"/>
      <c r="I235" s="15"/>
      <c r="J235" s="20"/>
      <c r="K235" s="29"/>
      <c r="L235" s="20"/>
      <c r="M235" s="29"/>
      <c r="N235" s="29">
        <f t="shared" si="28"/>
        <v>2880.64</v>
      </c>
    </row>
    <row r="236" spans="1:14" x14ac:dyDescent="0.2">
      <c r="A236" s="10" t="s">
        <v>51</v>
      </c>
      <c r="B236" s="6" t="s">
        <v>10</v>
      </c>
      <c r="C236">
        <v>25794000008</v>
      </c>
      <c r="D236" s="6" t="s">
        <v>1163</v>
      </c>
      <c r="E236" t="s">
        <v>11</v>
      </c>
      <c r="F236" s="1">
        <v>4</v>
      </c>
      <c r="G236" s="2">
        <v>205.76</v>
      </c>
      <c r="H236" s="2"/>
      <c r="I236" s="15"/>
      <c r="J236" s="20"/>
      <c r="K236" s="29"/>
      <c r="L236" s="20"/>
      <c r="M236" s="29"/>
      <c r="N236" s="29">
        <f t="shared" si="28"/>
        <v>205.76</v>
      </c>
    </row>
    <row r="237" spans="1:14" x14ac:dyDescent="0.2">
      <c r="A237" s="10" t="s">
        <v>51</v>
      </c>
      <c r="B237" s="6" t="s">
        <v>10</v>
      </c>
      <c r="C237">
        <v>25794000009</v>
      </c>
      <c r="D237" s="6" t="s">
        <v>981</v>
      </c>
      <c r="E237" t="s">
        <v>11</v>
      </c>
      <c r="F237" s="1">
        <v>24</v>
      </c>
      <c r="G237" s="2">
        <v>1480.32</v>
      </c>
      <c r="H237" s="2"/>
      <c r="I237" s="15"/>
      <c r="J237" s="20"/>
      <c r="K237" s="29"/>
      <c r="L237" s="20"/>
      <c r="M237" s="29"/>
      <c r="N237" s="29">
        <f t="shared" si="28"/>
        <v>1480.32</v>
      </c>
    </row>
    <row r="238" spans="1:14" x14ac:dyDescent="0.2">
      <c r="A238" s="10" t="s">
        <v>51</v>
      </c>
      <c r="B238" s="6" t="s">
        <v>10</v>
      </c>
      <c r="C238">
        <v>25794000010</v>
      </c>
      <c r="D238" s="6" t="s">
        <v>1139</v>
      </c>
      <c r="E238" t="s">
        <v>11</v>
      </c>
      <c r="F238" s="1">
        <v>78</v>
      </c>
      <c r="G238" s="2">
        <v>4811.04</v>
      </c>
      <c r="H238" s="2"/>
      <c r="I238" s="15"/>
      <c r="J238" s="20"/>
      <c r="K238" s="29"/>
      <c r="L238" s="20"/>
      <c r="M238" s="29"/>
      <c r="N238" s="29">
        <f t="shared" si="28"/>
        <v>4811.04</v>
      </c>
    </row>
    <row r="239" spans="1:14" x14ac:dyDescent="0.2">
      <c r="A239" s="10" t="s">
        <v>51</v>
      </c>
      <c r="B239" s="6" t="s">
        <v>10</v>
      </c>
      <c r="C239">
        <v>25794000011</v>
      </c>
      <c r="D239" s="6" t="s">
        <v>1133</v>
      </c>
      <c r="E239" t="s">
        <v>11</v>
      </c>
      <c r="F239" s="1">
        <v>36</v>
      </c>
      <c r="G239" s="2">
        <v>2170.8000000000002</v>
      </c>
      <c r="H239" s="2"/>
      <c r="I239" s="15"/>
      <c r="J239" s="20"/>
      <c r="K239" s="29"/>
      <c r="L239" s="20"/>
      <c r="M239" s="29"/>
      <c r="N239" s="29">
        <f t="shared" si="28"/>
        <v>2170.8000000000002</v>
      </c>
    </row>
    <row r="240" spans="1:14" x14ac:dyDescent="0.2">
      <c r="A240" s="10" t="s">
        <v>51</v>
      </c>
      <c r="B240" s="6" t="s">
        <v>10</v>
      </c>
      <c r="C240">
        <v>25794000027</v>
      </c>
      <c r="D240" s="6" t="s">
        <v>268</v>
      </c>
      <c r="E240" t="s">
        <v>11</v>
      </c>
      <c r="F240" s="1">
        <v>4</v>
      </c>
      <c r="G240" s="2">
        <v>13.56</v>
      </c>
      <c r="H240" s="2"/>
      <c r="I240" s="15"/>
      <c r="J240" s="20"/>
      <c r="K240" s="29"/>
      <c r="L240" s="20"/>
      <c r="M240" s="29"/>
      <c r="N240" s="29">
        <f t="shared" si="28"/>
        <v>13.56</v>
      </c>
    </row>
    <row r="241" spans="1:14" x14ac:dyDescent="0.2">
      <c r="A241" s="10" t="s">
        <v>51</v>
      </c>
      <c r="B241" s="6" t="s">
        <v>10</v>
      </c>
      <c r="C241">
        <v>31700000002</v>
      </c>
      <c r="D241" s="6" t="s">
        <v>722</v>
      </c>
      <c r="E241" t="s">
        <v>11</v>
      </c>
      <c r="F241" s="1">
        <v>1</v>
      </c>
      <c r="G241" s="2">
        <v>2530.94</v>
      </c>
      <c r="H241" s="2"/>
      <c r="I241" s="15"/>
      <c r="J241" s="20"/>
      <c r="K241" s="29"/>
      <c r="L241" s="20"/>
      <c r="M241" s="29"/>
      <c r="N241" s="29">
        <f t="shared" si="28"/>
        <v>2530.94</v>
      </c>
    </row>
    <row r="242" spans="1:14" x14ac:dyDescent="0.2">
      <c r="A242" s="10" t="s">
        <v>51</v>
      </c>
      <c r="B242" s="6" t="s">
        <v>10</v>
      </c>
      <c r="C242">
        <v>33240000017</v>
      </c>
      <c r="D242" s="6" t="s">
        <v>359</v>
      </c>
      <c r="E242" t="s">
        <v>11</v>
      </c>
      <c r="F242" s="1">
        <v>1</v>
      </c>
      <c r="G242" s="2">
        <v>6285.59</v>
      </c>
      <c r="H242" s="2"/>
      <c r="I242" s="15"/>
      <c r="J242" s="22" t="s">
        <v>1419</v>
      </c>
      <c r="K242" s="26">
        <f t="shared" ref="K242:K243" si="29">G242</f>
        <v>6285.59</v>
      </c>
      <c r="L242" s="22"/>
      <c r="M242" s="26"/>
      <c r="N242" s="26"/>
    </row>
    <row r="243" spans="1:14" x14ac:dyDescent="0.2">
      <c r="A243" s="10" t="s">
        <v>51</v>
      </c>
      <c r="B243" s="6" t="s">
        <v>10</v>
      </c>
      <c r="C243">
        <v>33240000020</v>
      </c>
      <c r="D243" s="6" t="s">
        <v>1034</v>
      </c>
      <c r="E243" t="s">
        <v>11</v>
      </c>
      <c r="F243" s="1">
        <v>3</v>
      </c>
      <c r="G243" s="2">
        <v>7732.24</v>
      </c>
      <c r="H243" s="2"/>
      <c r="I243" s="15"/>
      <c r="J243" s="22" t="s">
        <v>1419</v>
      </c>
      <c r="K243" s="26">
        <f t="shared" si="29"/>
        <v>7732.24</v>
      </c>
      <c r="L243" s="22"/>
      <c r="M243" s="26"/>
      <c r="N243" s="26"/>
    </row>
    <row r="244" spans="1:14" x14ac:dyDescent="0.2">
      <c r="A244" s="10" t="s">
        <v>51</v>
      </c>
      <c r="B244" s="6" t="s">
        <v>10</v>
      </c>
      <c r="C244">
        <v>34130090005</v>
      </c>
      <c r="D244" s="6" t="s">
        <v>325</v>
      </c>
      <c r="E244" t="s">
        <v>11</v>
      </c>
      <c r="F244" s="1">
        <v>5</v>
      </c>
      <c r="G244" s="2">
        <v>1610.65</v>
      </c>
      <c r="H244" s="2"/>
      <c r="I244" s="15"/>
      <c r="J244" s="20"/>
      <c r="K244" s="29"/>
      <c r="L244" s="20"/>
      <c r="M244" s="29"/>
      <c r="N244" s="29">
        <f t="shared" ref="N244:N259" si="30">G244</f>
        <v>1610.65</v>
      </c>
    </row>
    <row r="245" spans="1:14" x14ac:dyDescent="0.2">
      <c r="A245" s="10" t="s">
        <v>51</v>
      </c>
      <c r="B245" s="6" t="s">
        <v>10</v>
      </c>
      <c r="C245">
        <v>34200000009</v>
      </c>
      <c r="D245" s="6" t="s">
        <v>961</v>
      </c>
      <c r="E245" t="s">
        <v>11</v>
      </c>
      <c r="F245" s="1">
        <v>9</v>
      </c>
      <c r="G245" s="2">
        <v>432.72</v>
      </c>
      <c r="H245" s="2"/>
      <c r="I245" s="15"/>
      <c r="J245" s="20"/>
      <c r="K245" s="29"/>
      <c r="L245" s="20"/>
      <c r="M245" s="29"/>
      <c r="N245" s="29">
        <f t="shared" si="30"/>
        <v>432.72</v>
      </c>
    </row>
    <row r="246" spans="1:14" x14ac:dyDescent="0.2">
      <c r="A246" s="10" t="s">
        <v>51</v>
      </c>
      <c r="B246" s="6" t="s">
        <v>10</v>
      </c>
      <c r="C246">
        <v>34200000077</v>
      </c>
      <c r="D246" s="6" t="s">
        <v>659</v>
      </c>
      <c r="E246" t="s">
        <v>11</v>
      </c>
      <c r="F246" s="1">
        <v>1</v>
      </c>
      <c r="G246" s="2">
        <v>1723.32</v>
      </c>
      <c r="H246" s="2"/>
      <c r="I246" s="15"/>
      <c r="J246" s="20"/>
      <c r="K246" s="29"/>
      <c r="L246" s="20"/>
      <c r="M246" s="29"/>
      <c r="N246" s="29">
        <f t="shared" si="30"/>
        <v>1723.32</v>
      </c>
    </row>
    <row r="247" spans="1:14" x14ac:dyDescent="0.2">
      <c r="A247" s="10" t="s">
        <v>51</v>
      </c>
      <c r="B247" s="6" t="s">
        <v>10</v>
      </c>
      <c r="C247">
        <v>34200000089</v>
      </c>
      <c r="D247" s="6" t="s">
        <v>1035</v>
      </c>
      <c r="E247" t="s">
        <v>11</v>
      </c>
      <c r="F247" s="1">
        <v>4</v>
      </c>
      <c r="G247" s="2">
        <v>903.24</v>
      </c>
      <c r="H247" s="2"/>
      <c r="I247" s="15"/>
      <c r="J247" s="20"/>
      <c r="K247" s="29"/>
      <c r="L247" s="20"/>
      <c r="M247" s="29"/>
      <c r="N247" s="29">
        <f t="shared" si="30"/>
        <v>903.24</v>
      </c>
    </row>
    <row r="248" spans="1:14" x14ac:dyDescent="0.2">
      <c r="A248" s="10" t="s">
        <v>51</v>
      </c>
      <c r="B248" s="6" t="s">
        <v>10</v>
      </c>
      <c r="C248">
        <v>34200000095</v>
      </c>
      <c r="D248" s="6" t="s">
        <v>996</v>
      </c>
      <c r="E248" t="s">
        <v>11</v>
      </c>
      <c r="F248" s="1">
        <v>33</v>
      </c>
      <c r="G248" s="2">
        <v>4125</v>
      </c>
      <c r="H248" s="2"/>
      <c r="I248" s="15"/>
      <c r="J248" s="20"/>
      <c r="K248" s="29"/>
      <c r="L248" s="20"/>
      <c r="M248" s="29"/>
      <c r="N248" s="29">
        <f t="shared" si="30"/>
        <v>4125</v>
      </c>
    </row>
    <row r="249" spans="1:14" x14ac:dyDescent="0.2">
      <c r="A249" s="10" t="s">
        <v>51</v>
      </c>
      <c r="B249" s="6" t="s">
        <v>10</v>
      </c>
      <c r="C249">
        <v>34200000099</v>
      </c>
      <c r="D249" s="6" t="s">
        <v>988</v>
      </c>
      <c r="E249" t="s">
        <v>11</v>
      </c>
      <c r="F249" s="1">
        <v>1</v>
      </c>
      <c r="G249" s="2">
        <v>350</v>
      </c>
      <c r="H249" s="2"/>
      <c r="I249" s="15"/>
      <c r="J249" s="20"/>
      <c r="K249" s="29"/>
      <c r="L249" s="20"/>
      <c r="M249" s="29"/>
      <c r="N249" s="29">
        <f t="shared" si="30"/>
        <v>350</v>
      </c>
    </row>
    <row r="250" spans="1:14" x14ac:dyDescent="0.2">
      <c r="A250" s="10" t="s">
        <v>51</v>
      </c>
      <c r="B250" s="6" t="s">
        <v>10</v>
      </c>
      <c r="C250">
        <v>34200000113</v>
      </c>
      <c r="D250" s="6" t="s">
        <v>1137</v>
      </c>
      <c r="E250" t="s">
        <v>11</v>
      </c>
      <c r="F250" s="1">
        <v>4</v>
      </c>
      <c r="G250" s="2">
        <v>579.83000000000004</v>
      </c>
      <c r="H250" s="2"/>
      <c r="I250" s="15"/>
      <c r="J250" s="20"/>
      <c r="K250" s="29"/>
      <c r="L250" s="20"/>
      <c r="M250" s="29"/>
      <c r="N250" s="29">
        <f t="shared" si="30"/>
        <v>579.83000000000004</v>
      </c>
    </row>
    <row r="251" spans="1:14" x14ac:dyDescent="0.2">
      <c r="A251" s="10" t="s">
        <v>51</v>
      </c>
      <c r="B251" s="6" t="s">
        <v>10</v>
      </c>
      <c r="C251">
        <v>34200000114</v>
      </c>
      <c r="D251" s="6" t="s">
        <v>1214</v>
      </c>
      <c r="E251" t="s">
        <v>11</v>
      </c>
      <c r="F251" s="1">
        <v>10</v>
      </c>
      <c r="G251" s="2">
        <v>2106</v>
      </c>
      <c r="H251" s="2"/>
      <c r="I251" s="15"/>
      <c r="J251" s="20"/>
      <c r="K251" s="29"/>
      <c r="L251" s="20"/>
      <c r="M251" s="29"/>
      <c r="N251" s="29">
        <f t="shared" si="30"/>
        <v>2106</v>
      </c>
    </row>
    <row r="252" spans="1:14" x14ac:dyDescent="0.2">
      <c r="A252" s="10" t="s">
        <v>51</v>
      </c>
      <c r="B252" s="6" t="s">
        <v>10</v>
      </c>
      <c r="C252">
        <v>34200000116</v>
      </c>
      <c r="D252" s="6" t="s">
        <v>1276</v>
      </c>
      <c r="E252" t="s">
        <v>11</v>
      </c>
      <c r="F252" s="1">
        <v>58</v>
      </c>
      <c r="G252" s="2">
        <v>3211.26</v>
      </c>
      <c r="H252" s="2"/>
      <c r="I252" s="15"/>
      <c r="J252" s="20"/>
      <c r="K252" s="29"/>
      <c r="L252" s="20"/>
      <c r="M252" s="29"/>
      <c r="N252" s="29">
        <f t="shared" si="30"/>
        <v>3211.26</v>
      </c>
    </row>
    <row r="253" spans="1:14" x14ac:dyDescent="0.2">
      <c r="A253" s="10" t="s">
        <v>51</v>
      </c>
      <c r="B253" s="6" t="s">
        <v>10</v>
      </c>
      <c r="C253">
        <v>34200000117</v>
      </c>
      <c r="D253" s="6" t="s">
        <v>1277</v>
      </c>
      <c r="E253" t="s">
        <v>11</v>
      </c>
      <c r="F253" s="1">
        <v>57</v>
      </c>
      <c r="G253" s="2">
        <v>4905.83</v>
      </c>
      <c r="H253" s="2"/>
      <c r="I253" s="15"/>
      <c r="J253" s="20"/>
      <c r="K253" s="29"/>
      <c r="L253" s="20"/>
      <c r="M253" s="29"/>
      <c r="N253" s="29">
        <f t="shared" si="30"/>
        <v>4905.83</v>
      </c>
    </row>
    <row r="254" spans="1:14" x14ac:dyDescent="0.2">
      <c r="A254" s="10" t="s">
        <v>51</v>
      </c>
      <c r="B254" s="6" t="s">
        <v>10</v>
      </c>
      <c r="C254">
        <v>34200000149</v>
      </c>
      <c r="D254" s="6" t="s">
        <v>1135</v>
      </c>
      <c r="E254" t="s">
        <v>11</v>
      </c>
      <c r="F254" s="1">
        <v>1</v>
      </c>
      <c r="G254" s="2">
        <v>350</v>
      </c>
      <c r="H254" s="2"/>
      <c r="I254" s="15"/>
      <c r="J254" s="20"/>
      <c r="K254" s="29"/>
      <c r="L254" s="20"/>
      <c r="M254" s="29"/>
      <c r="N254" s="29">
        <f t="shared" si="30"/>
        <v>350</v>
      </c>
    </row>
    <row r="255" spans="1:14" x14ac:dyDescent="0.2">
      <c r="A255" s="10" t="s">
        <v>51</v>
      </c>
      <c r="B255" s="6" t="s">
        <v>10</v>
      </c>
      <c r="C255">
        <v>34200000166</v>
      </c>
      <c r="D255" s="6" t="s">
        <v>760</v>
      </c>
      <c r="E255" t="s">
        <v>11</v>
      </c>
      <c r="F255" s="1">
        <v>2</v>
      </c>
      <c r="G255" s="2">
        <v>1191.7</v>
      </c>
      <c r="H255" s="2"/>
      <c r="I255" s="15"/>
      <c r="J255" s="20"/>
      <c r="K255" s="29"/>
      <c r="L255" s="20"/>
      <c r="M255" s="29"/>
      <c r="N255" s="29">
        <f t="shared" si="30"/>
        <v>1191.7</v>
      </c>
    </row>
    <row r="256" spans="1:14" x14ac:dyDescent="0.2">
      <c r="A256" s="10" t="s">
        <v>51</v>
      </c>
      <c r="B256" s="6" t="s">
        <v>10</v>
      </c>
      <c r="C256">
        <v>34200000167</v>
      </c>
      <c r="D256" s="6" t="s">
        <v>288</v>
      </c>
      <c r="E256" t="s">
        <v>11</v>
      </c>
      <c r="F256" s="1">
        <v>2</v>
      </c>
      <c r="G256" s="2">
        <v>1191.7</v>
      </c>
      <c r="H256" s="2"/>
      <c r="I256" s="15"/>
      <c r="J256" s="20"/>
      <c r="K256" s="29"/>
      <c r="L256" s="20"/>
      <c r="M256" s="29"/>
      <c r="N256" s="29">
        <f t="shared" si="30"/>
        <v>1191.7</v>
      </c>
    </row>
    <row r="257" spans="1:14" x14ac:dyDescent="0.2">
      <c r="A257" s="10" t="s">
        <v>51</v>
      </c>
      <c r="B257" s="6" t="s">
        <v>10</v>
      </c>
      <c r="C257">
        <v>34200000266</v>
      </c>
      <c r="D257" s="6" t="s">
        <v>1019</v>
      </c>
      <c r="E257" t="s">
        <v>11</v>
      </c>
      <c r="F257" s="1">
        <v>9</v>
      </c>
      <c r="G257" s="2">
        <v>432.72</v>
      </c>
      <c r="H257" s="2"/>
      <c r="I257" s="15"/>
      <c r="J257" s="20"/>
      <c r="K257" s="29"/>
      <c r="L257" s="20"/>
      <c r="M257" s="29"/>
      <c r="N257" s="29">
        <f t="shared" si="30"/>
        <v>432.72</v>
      </c>
    </row>
    <row r="258" spans="1:14" x14ac:dyDescent="0.2">
      <c r="A258" s="10" t="s">
        <v>51</v>
      </c>
      <c r="B258" s="6" t="s">
        <v>10</v>
      </c>
      <c r="C258">
        <v>34211000008</v>
      </c>
      <c r="D258" s="6" t="s">
        <v>1136</v>
      </c>
      <c r="E258" t="s">
        <v>11</v>
      </c>
      <c r="F258" s="1">
        <v>4</v>
      </c>
      <c r="G258" s="2">
        <v>245.32</v>
      </c>
      <c r="H258" s="2"/>
      <c r="I258" s="15"/>
      <c r="J258" s="20"/>
      <c r="K258" s="29"/>
      <c r="L258" s="20"/>
      <c r="M258" s="29"/>
      <c r="N258" s="29">
        <f t="shared" si="30"/>
        <v>245.32</v>
      </c>
    </row>
    <row r="259" spans="1:14" x14ac:dyDescent="0.2">
      <c r="A259" s="10" t="s">
        <v>51</v>
      </c>
      <c r="B259" s="6" t="s">
        <v>10</v>
      </c>
      <c r="C259">
        <v>34214000013</v>
      </c>
      <c r="D259" s="6" t="s">
        <v>882</v>
      </c>
      <c r="E259" t="s">
        <v>11</v>
      </c>
      <c r="F259" s="1">
        <v>2</v>
      </c>
      <c r="G259" s="2">
        <v>1813.54</v>
      </c>
      <c r="H259" s="2"/>
      <c r="I259" s="15"/>
      <c r="J259" s="20"/>
      <c r="K259" s="29"/>
      <c r="L259" s="20"/>
      <c r="M259" s="29"/>
      <c r="N259" s="29">
        <f t="shared" si="30"/>
        <v>1813.54</v>
      </c>
    </row>
    <row r="260" spans="1:14" x14ac:dyDescent="0.2">
      <c r="A260" s="10" t="s">
        <v>51</v>
      </c>
      <c r="B260" s="6" t="s">
        <v>10</v>
      </c>
      <c r="C260">
        <v>34229000142</v>
      </c>
      <c r="D260" s="6" t="s">
        <v>1104</v>
      </c>
      <c r="E260" t="s">
        <v>11</v>
      </c>
      <c r="F260" s="1">
        <v>2</v>
      </c>
      <c r="G260" s="2">
        <v>10000</v>
      </c>
      <c r="H260" s="2"/>
      <c r="I260" s="15"/>
      <c r="J260" s="22" t="s">
        <v>1419</v>
      </c>
      <c r="K260" s="26">
        <f>G260</f>
        <v>10000</v>
      </c>
      <c r="L260" s="22"/>
      <c r="M260" s="26"/>
      <c r="N260" s="26"/>
    </row>
    <row r="261" spans="1:14" x14ac:dyDescent="0.2">
      <c r="A261" s="10" t="s">
        <v>51</v>
      </c>
      <c r="B261" s="6" t="s">
        <v>10</v>
      </c>
      <c r="C261">
        <v>34229000302</v>
      </c>
      <c r="D261" s="6" t="s">
        <v>631</v>
      </c>
      <c r="E261" t="s">
        <v>11</v>
      </c>
      <c r="F261" s="1">
        <v>6</v>
      </c>
      <c r="G261" s="2">
        <v>3775.83</v>
      </c>
      <c r="H261" s="2"/>
      <c r="I261" s="15"/>
      <c r="J261" s="20"/>
      <c r="K261" s="29"/>
      <c r="L261" s="20"/>
      <c r="M261" s="29"/>
      <c r="N261" s="29">
        <f t="shared" ref="N261:N266" si="31">G261</f>
        <v>3775.83</v>
      </c>
    </row>
    <row r="262" spans="1:14" x14ac:dyDescent="0.2">
      <c r="A262" s="10" t="s">
        <v>51</v>
      </c>
      <c r="B262" s="6" t="s">
        <v>10</v>
      </c>
      <c r="C262">
        <v>34284080118</v>
      </c>
      <c r="D262" s="6" t="s">
        <v>404</v>
      </c>
      <c r="E262" t="s">
        <v>11</v>
      </c>
      <c r="F262" s="1">
        <v>1</v>
      </c>
      <c r="G262" s="2">
        <v>170.94</v>
      </c>
      <c r="H262" s="2"/>
      <c r="I262" s="15"/>
      <c r="J262" s="20"/>
      <c r="K262" s="29"/>
      <c r="L262" s="20"/>
      <c r="M262" s="29"/>
      <c r="N262" s="29">
        <f t="shared" si="31"/>
        <v>170.94</v>
      </c>
    </row>
    <row r="263" spans="1:14" x14ac:dyDescent="0.2">
      <c r="A263" s="10" t="s">
        <v>51</v>
      </c>
      <c r="B263" s="6" t="s">
        <v>10</v>
      </c>
      <c r="C263">
        <v>34300000023</v>
      </c>
      <c r="D263" s="6" t="s">
        <v>1036</v>
      </c>
      <c r="E263" t="s">
        <v>11</v>
      </c>
      <c r="F263" s="1">
        <v>2</v>
      </c>
      <c r="G263" s="2">
        <v>1118.32</v>
      </c>
      <c r="H263" s="2"/>
      <c r="I263" s="15"/>
      <c r="J263" s="20"/>
      <c r="K263" s="29"/>
      <c r="L263" s="20"/>
      <c r="M263" s="29"/>
      <c r="N263" s="29">
        <f t="shared" si="31"/>
        <v>1118.32</v>
      </c>
    </row>
    <row r="264" spans="1:14" x14ac:dyDescent="0.2">
      <c r="A264" s="10" t="s">
        <v>51</v>
      </c>
      <c r="B264" s="6" t="s">
        <v>10</v>
      </c>
      <c r="C264">
        <v>34300000024</v>
      </c>
      <c r="D264" s="6" t="s">
        <v>1278</v>
      </c>
      <c r="E264" t="s">
        <v>11</v>
      </c>
      <c r="F264" s="1">
        <v>1</v>
      </c>
      <c r="G264" s="2">
        <v>18.440000000000001</v>
      </c>
      <c r="H264" s="2"/>
      <c r="I264" s="15"/>
      <c r="J264" s="20"/>
      <c r="K264" s="29"/>
      <c r="L264" s="20"/>
      <c r="M264" s="29"/>
      <c r="N264" s="29">
        <f t="shared" si="31"/>
        <v>18.440000000000001</v>
      </c>
    </row>
    <row r="265" spans="1:14" x14ac:dyDescent="0.2">
      <c r="A265" s="10" t="s">
        <v>51</v>
      </c>
      <c r="B265" s="6" t="s">
        <v>10</v>
      </c>
      <c r="C265">
        <v>34300000025</v>
      </c>
      <c r="D265" s="6" t="s">
        <v>1063</v>
      </c>
      <c r="E265" t="s">
        <v>11</v>
      </c>
      <c r="F265" s="1">
        <v>3</v>
      </c>
      <c r="G265" s="2">
        <v>4696.2</v>
      </c>
      <c r="H265" s="2"/>
      <c r="I265" s="15"/>
      <c r="J265" s="20"/>
      <c r="K265" s="29"/>
      <c r="L265" s="20"/>
      <c r="M265" s="29"/>
      <c r="N265" s="29">
        <f t="shared" si="31"/>
        <v>4696.2</v>
      </c>
    </row>
    <row r="266" spans="1:14" x14ac:dyDescent="0.2">
      <c r="A266" s="10" t="s">
        <v>51</v>
      </c>
      <c r="B266" s="6" t="s">
        <v>10</v>
      </c>
      <c r="C266">
        <v>34343900032</v>
      </c>
      <c r="D266" s="6" t="s">
        <v>377</v>
      </c>
      <c r="E266" t="s">
        <v>11</v>
      </c>
      <c r="F266" s="1">
        <v>6</v>
      </c>
      <c r="G266" s="2">
        <v>3460.78</v>
      </c>
      <c r="H266" s="2"/>
      <c r="I266" s="15"/>
      <c r="J266" s="20"/>
      <c r="K266" s="29"/>
      <c r="L266" s="20"/>
      <c r="M266" s="29"/>
      <c r="N266" s="29">
        <f t="shared" si="31"/>
        <v>3460.78</v>
      </c>
    </row>
    <row r="267" spans="1:14" x14ac:dyDescent="0.2">
      <c r="A267" s="10" t="s">
        <v>51</v>
      </c>
      <c r="B267" s="6" t="s">
        <v>10</v>
      </c>
      <c r="C267">
        <v>34390000037</v>
      </c>
      <c r="D267" s="6" t="s">
        <v>77</v>
      </c>
      <c r="E267" t="s">
        <v>11</v>
      </c>
      <c r="F267" s="1">
        <v>7</v>
      </c>
      <c r="G267" s="2">
        <v>6860</v>
      </c>
      <c r="H267" s="2"/>
      <c r="I267" s="15"/>
      <c r="J267" s="22" t="s">
        <v>1419</v>
      </c>
      <c r="K267" s="26">
        <f>G267</f>
        <v>6860</v>
      </c>
      <c r="L267" s="22"/>
      <c r="M267" s="26"/>
      <c r="N267" s="26"/>
    </row>
    <row r="268" spans="1:14" x14ac:dyDescent="0.2">
      <c r="A268" s="10" t="s">
        <v>51</v>
      </c>
      <c r="B268" s="6" t="s">
        <v>10</v>
      </c>
      <c r="C268">
        <v>34420000019</v>
      </c>
      <c r="D268" s="6" t="s">
        <v>986</v>
      </c>
      <c r="E268" t="s">
        <v>11</v>
      </c>
      <c r="F268" s="1">
        <v>45</v>
      </c>
      <c r="G268" s="2">
        <v>3555</v>
      </c>
      <c r="H268" s="2"/>
      <c r="I268" s="15"/>
      <c r="J268" s="20"/>
      <c r="K268" s="29"/>
      <c r="L268" s="20"/>
      <c r="M268" s="29"/>
      <c r="N268" s="29">
        <f t="shared" ref="N268:N273" si="32">G268</f>
        <v>3555</v>
      </c>
    </row>
    <row r="269" spans="1:14" x14ac:dyDescent="0.2">
      <c r="A269" s="10" t="s">
        <v>51</v>
      </c>
      <c r="B269" s="6" t="s">
        <v>10</v>
      </c>
      <c r="C269">
        <v>34581700001</v>
      </c>
      <c r="D269" s="6" t="s">
        <v>401</v>
      </c>
      <c r="E269" t="s">
        <v>11</v>
      </c>
      <c r="F269" s="1">
        <v>1</v>
      </c>
      <c r="G269" s="2">
        <v>702</v>
      </c>
      <c r="H269" s="2"/>
      <c r="I269" s="15"/>
      <c r="J269" s="20"/>
      <c r="K269" s="29"/>
      <c r="L269" s="20"/>
      <c r="M269" s="29"/>
      <c r="N269" s="29">
        <f t="shared" si="32"/>
        <v>702</v>
      </c>
    </row>
    <row r="270" spans="1:14" x14ac:dyDescent="0.2">
      <c r="A270" s="10" t="s">
        <v>51</v>
      </c>
      <c r="B270" s="6" t="s">
        <v>10</v>
      </c>
      <c r="C270">
        <v>34600000068</v>
      </c>
      <c r="D270" s="6" t="s">
        <v>962</v>
      </c>
      <c r="E270" t="s">
        <v>11</v>
      </c>
      <c r="F270" s="1">
        <v>1</v>
      </c>
      <c r="G270" s="2">
        <v>4070.36</v>
      </c>
      <c r="H270" s="2"/>
      <c r="I270" s="15"/>
      <c r="J270" s="20"/>
      <c r="K270" s="29"/>
      <c r="L270" s="20"/>
      <c r="M270" s="29"/>
      <c r="N270" s="29">
        <f t="shared" si="32"/>
        <v>4070.36</v>
      </c>
    </row>
    <row r="271" spans="1:14" x14ac:dyDescent="0.2">
      <c r="A271" s="10" t="s">
        <v>51</v>
      </c>
      <c r="B271" s="6" t="s">
        <v>10</v>
      </c>
      <c r="C271">
        <v>34640000019</v>
      </c>
      <c r="D271" s="6" t="s">
        <v>394</v>
      </c>
      <c r="E271" t="s">
        <v>11</v>
      </c>
      <c r="F271" s="1">
        <v>30</v>
      </c>
      <c r="G271" s="2">
        <v>465.25</v>
      </c>
      <c r="H271" s="2"/>
      <c r="I271" s="15"/>
      <c r="J271" s="20"/>
      <c r="K271" s="29"/>
      <c r="L271" s="20"/>
      <c r="M271" s="29"/>
      <c r="N271" s="29">
        <f t="shared" si="32"/>
        <v>465.25</v>
      </c>
    </row>
    <row r="272" spans="1:14" x14ac:dyDescent="0.2">
      <c r="A272" s="10" t="s">
        <v>51</v>
      </c>
      <c r="B272" s="6" t="s">
        <v>10</v>
      </c>
      <c r="C272">
        <v>34648000004</v>
      </c>
      <c r="D272" s="6" t="s">
        <v>306</v>
      </c>
      <c r="E272" t="s">
        <v>11</v>
      </c>
      <c r="F272" s="1">
        <v>30</v>
      </c>
      <c r="G272" s="2">
        <v>315.89999999999998</v>
      </c>
      <c r="H272" s="2"/>
      <c r="I272" s="15"/>
      <c r="J272" s="20"/>
      <c r="K272" s="29"/>
      <c r="L272" s="20"/>
      <c r="M272" s="29"/>
      <c r="N272" s="29">
        <f t="shared" si="32"/>
        <v>315.89999999999998</v>
      </c>
    </row>
    <row r="273" spans="1:14" x14ac:dyDescent="0.2">
      <c r="A273" s="10" t="s">
        <v>51</v>
      </c>
      <c r="B273" s="6" t="s">
        <v>10</v>
      </c>
      <c r="C273">
        <v>34648000005</v>
      </c>
      <c r="D273" s="6" t="s">
        <v>264</v>
      </c>
      <c r="E273" t="s">
        <v>11</v>
      </c>
      <c r="F273" s="1">
        <v>70</v>
      </c>
      <c r="G273" s="2">
        <v>741.3</v>
      </c>
      <c r="H273" s="2"/>
      <c r="I273" s="15"/>
      <c r="J273" s="20"/>
      <c r="K273" s="29"/>
      <c r="L273" s="20"/>
      <c r="M273" s="29"/>
      <c r="N273" s="29">
        <f t="shared" si="32"/>
        <v>741.3</v>
      </c>
    </row>
    <row r="274" spans="1:14" x14ac:dyDescent="0.2">
      <c r="A274" s="10" t="s">
        <v>51</v>
      </c>
      <c r="B274" s="6" t="s">
        <v>10</v>
      </c>
      <c r="C274">
        <v>34933900001</v>
      </c>
      <c r="D274" s="6" t="s">
        <v>395</v>
      </c>
      <c r="E274" t="s">
        <v>11</v>
      </c>
      <c r="F274" s="1">
        <v>2</v>
      </c>
      <c r="G274" s="2">
        <v>50094.34</v>
      </c>
      <c r="H274" s="2"/>
      <c r="I274" s="15"/>
      <c r="J274" s="22" t="s">
        <v>1419</v>
      </c>
      <c r="K274" s="26">
        <f>G274</f>
        <v>50094.34</v>
      </c>
      <c r="L274" s="22"/>
      <c r="M274" s="26"/>
      <c r="N274" s="26"/>
    </row>
    <row r="275" spans="1:14" x14ac:dyDescent="0.2">
      <c r="A275" s="10" t="s">
        <v>51</v>
      </c>
      <c r="B275" s="6" t="s">
        <v>10</v>
      </c>
      <c r="C275">
        <v>34950000003</v>
      </c>
      <c r="D275" s="6" t="s">
        <v>360</v>
      </c>
      <c r="E275" t="s">
        <v>11</v>
      </c>
      <c r="F275" s="1">
        <v>16</v>
      </c>
      <c r="G275" s="2">
        <v>1816.48</v>
      </c>
      <c r="H275" s="2"/>
      <c r="I275" s="15"/>
      <c r="J275" s="20"/>
      <c r="K275" s="29"/>
      <c r="L275" s="20"/>
      <c r="M275" s="29"/>
      <c r="N275" s="29">
        <f>G275</f>
        <v>1816.48</v>
      </c>
    </row>
    <row r="276" spans="1:14" x14ac:dyDescent="0.2">
      <c r="A276" s="10" t="s">
        <v>51</v>
      </c>
      <c r="B276" s="6" t="s">
        <v>10</v>
      </c>
      <c r="C276">
        <v>34957000004</v>
      </c>
      <c r="D276" s="6" t="s">
        <v>231</v>
      </c>
      <c r="E276" t="s">
        <v>11</v>
      </c>
      <c r="F276" s="1">
        <v>36</v>
      </c>
      <c r="G276" s="2">
        <v>4852.8</v>
      </c>
      <c r="H276" s="2"/>
      <c r="I276" s="15"/>
      <c r="J276" s="20"/>
      <c r="K276" s="29"/>
      <c r="L276" s="20"/>
      <c r="M276" s="29"/>
      <c r="N276" s="29">
        <f>G276</f>
        <v>4852.8</v>
      </c>
    </row>
    <row r="277" spans="1:14" x14ac:dyDescent="0.2">
      <c r="A277" s="10" t="s">
        <v>51</v>
      </c>
      <c r="B277" s="6" t="s">
        <v>10</v>
      </c>
      <c r="C277">
        <v>34957000010</v>
      </c>
      <c r="D277" s="6" t="s">
        <v>282</v>
      </c>
      <c r="E277" t="s">
        <v>11</v>
      </c>
      <c r="F277" s="1">
        <v>48</v>
      </c>
      <c r="G277" s="2">
        <v>6256.27</v>
      </c>
      <c r="H277" s="2"/>
      <c r="I277" s="15"/>
      <c r="J277" s="22" t="s">
        <v>1419</v>
      </c>
      <c r="K277" s="26">
        <f t="shared" ref="K277:K281" si="33">G277</f>
        <v>6256.27</v>
      </c>
      <c r="L277" s="22"/>
      <c r="M277" s="26"/>
      <c r="N277" s="26"/>
    </row>
    <row r="278" spans="1:14" x14ac:dyDescent="0.2">
      <c r="A278" s="10" t="s">
        <v>51</v>
      </c>
      <c r="B278" s="6" t="s">
        <v>10</v>
      </c>
      <c r="C278">
        <v>34994000009</v>
      </c>
      <c r="D278" s="6" t="s">
        <v>309</v>
      </c>
      <c r="E278" t="s">
        <v>11</v>
      </c>
      <c r="F278" s="1">
        <v>106</v>
      </c>
      <c r="G278" s="2">
        <v>13699.15</v>
      </c>
      <c r="H278" s="2"/>
      <c r="I278" s="15"/>
      <c r="J278" s="22" t="s">
        <v>1419</v>
      </c>
      <c r="K278" s="26">
        <f t="shared" si="33"/>
        <v>13699.15</v>
      </c>
      <c r="L278" s="22"/>
      <c r="M278" s="26"/>
      <c r="N278" s="26"/>
    </row>
    <row r="279" spans="1:14" x14ac:dyDescent="0.2">
      <c r="A279" s="10" t="s">
        <v>51</v>
      </c>
      <c r="B279" s="6" t="s">
        <v>10</v>
      </c>
      <c r="C279">
        <v>35200000024</v>
      </c>
      <c r="D279" s="6" t="s">
        <v>1124</v>
      </c>
      <c r="E279" t="s">
        <v>40</v>
      </c>
      <c r="F279" s="1">
        <v>60</v>
      </c>
      <c r="G279" s="2">
        <v>7533</v>
      </c>
      <c r="H279" s="2"/>
      <c r="I279" s="15"/>
      <c r="J279" s="22" t="s">
        <v>1419</v>
      </c>
      <c r="K279" s="26">
        <f t="shared" si="33"/>
        <v>7533</v>
      </c>
      <c r="L279" s="22"/>
      <c r="M279" s="26"/>
      <c r="N279" s="26"/>
    </row>
    <row r="280" spans="1:14" x14ac:dyDescent="0.2">
      <c r="A280" s="10" t="s">
        <v>51</v>
      </c>
      <c r="B280" s="6" t="s">
        <v>10</v>
      </c>
      <c r="C280">
        <v>35210000183</v>
      </c>
      <c r="D280" s="6" t="s">
        <v>260</v>
      </c>
      <c r="E280" t="s">
        <v>40</v>
      </c>
      <c r="F280" s="1">
        <v>106</v>
      </c>
      <c r="G280" s="2">
        <v>22270.6</v>
      </c>
      <c r="H280" s="2"/>
      <c r="I280" s="15"/>
      <c r="J280" s="22" t="s">
        <v>1419</v>
      </c>
      <c r="K280" s="26">
        <f t="shared" si="33"/>
        <v>22270.6</v>
      </c>
      <c r="L280" s="22"/>
      <c r="M280" s="26"/>
      <c r="N280" s="26"/>
    </row>
    <row r="281" spans="1:14" x14ac:dyDescent="0.2">
      <c r="A281" s="10" t="s">
        <v>51</v>
      </c>
      <c r="B281" s="6" t="s">
        <v>10</v>
      </c>
      <c r="C281">
        <v>35210080384</v>
      </c>
      <c r="D281" s="6" t="s">
        <v>78</v>
      </c>
      <c r="E281" t="s">
        <v>40</v>
      </c>
      <c r="F281" s="1">
        <v>103</v>
      </c>
      <c r="G281" s="2">
        <v>82924.27</v>
      </c>
      <c r="H281" s="2"/>
      <c r="I281" s="15"/>
      <c r="J281" s="22" t="s">
        <v>1419</v>
      </c>
      <c r="K281" s="26">
        <f t="shared" si="33"/>
        <v>82924.27</v>
      </c>
      <c r="L281" s="22"/>
      <c r="M281" s="26"/>
      <c r="N281" s="26"/>
    </row>
    <row r="282" spans="1:14" x14ac:dyDescent="0.2">
      <c r="A282" s="10" t="s">
        <v>51</v>
      </c>
      <c r="B282" s="6" t="s">
        <v>10</v>
      </c>
      <c r="C282">
        <v>35440000002</v>
      </c>
      <c r="D282" s="6" t="s">
        <v>1008</v>
      </c>
      <c r="E282" t="s">
        <v>40</v>
      </c>
      <c r="F282" s="1">
        <v>14</v>
      </c>
      <c r="G282" s="2">
        <v>350.45</v>
      </c>
      <c r="H282" s="2"/>
      <c r="I282" s="15"/>
      <c r="J282" s="20"/>
      <c r="K282" s="29"/>
      <c r="L282" s="20"/>
      <c r="M282" s="29"/>
      <c r="N282" s="29">
        <f>G282</f>
        <v>350.45</v>
      </c>
    </row>
    <row r="283" spans="1:14" x14ac:dyDescent="0.2">
      <c r="A283" s="10" t="s">
        <v>51</v>
      </c>
      <c r="B283" s="6" t="s">
        <v>10</v>
      </c>
      <c r="C283">
        <v>35630040024</v>
      </c>
      <c r="D283" s="6" t="s">
        <v>592</v>
      </c>
      <c r="E283" t="s">
        <v>40</v>
      </c>
      <c r="F283" s="1">
        <v>1000</v>
      </c>
      <c r="G283" s="2">
        <v>31400</v>
      </c>
      <c r="H283" s="2"/>
      <c r="I283" s="15"/>
      <c r="J283" s="22" t="s">
        <v>1419</v>
      </c>
      <c r="K283" s="26">
        <f t="shared" ref="K283:K285" si="34">G283</f>
        <v>31400</v>
      </c>
      <c r="L283" s="22"/>
      <c r="M283" s="26"/>
      <c r="N283" s="26"/>
    </row>
    <row r="284" spans="1:14" x14ac:dyDescent="0.2">
      <c r="A284" s="10" t="s">
        <v>51</v>
      </c>
      <c r="B284" s="6" t="s">
        <v>10</v>
      </c>
      <c r="C284">
        <v>35660000001</v>
      </c>
      <c r="D284" s="6" t="s">
        <v>610</v>
      </c>
      <c r="E284" t="s">
        <v>40</v>
      </c>
      <c r="F284" s="1">
        <v>142</v>
      </c>
      <c r="G284" s="2">
        <v>31104.15</v>
      </c>
      <c r="H284" s="2"/>
      <c r="I284" s="15"/>
      <c r="J284" s="22" t="s">
        <v>1419</v>
      </c>
      <c r="K284" s="26">
        <f t="shared" si="34"/>
        <v>31104.15</v>
      </c>
      <c r="L284" s="22"/>
      <c r="M284" s="26"/>
      <c r="N284" s="26"/>
    </row>
    <row r="285" spans="1:14" x14ac:dyDescent="0.2">
      <c r="A285" s="10" t="s">
        <v>51</v>
      </c>
      <c r="B285" s="6" t="s">
        <v>10</v>
      </c>
      <c r="C285">
        <v>35660000002</v>
      </c>
      <c r="D285" s="6" t="s">
        <v>297</v>
      </c>
      <c r="E285" t="s">
        <v>40</v>
      </c>
      <c r="F285" s="1">
        <v>253</v>
      </c>
      <c r="G285" s="2">
        <v>15541.2</v>
      </c>
      <c r="H285" s="2"/>
      <c r="I285" s="15"/>
      <c r="J285" s="22" t="s">
        <v>1419</v>
      </c>
      <c r="K285" s="26">
        <f t="shared" si="34"/>
        <v>15541.2</v>
      </c>
      <c r="L285" s="22"/>
      <c r="M285" s="26"/>
      <c r="N285" s="26"/>
    </row>
    <row r="286" spans="1:14" x14ac:dyDescent="0.2">
      <c r="A286" s="10" t="s">
        <v>51</v>
      </c>
      <c r="B286" s="6" t="s">
        <v>10</v>
      </c>
      <c r="C286">
        <v>35700000002</v>
      </c>
      <c r="D286" s="6" t="s">
        <v>966</v>
      </c>
      <c r="E286" t="s">
        <v>40</v>
      </c>
      <c r="F286" s="1">
        <v>300</v>
      </c>
      <c r="G286" s="2">
        <v>524.25</v>
      </c>
      <c r="H286" s="2"/>
      <c r="I286" s="15"/>
      <c r="J286" s="20"/>
      <c r="K286" s="29"/>
      <c r="L286" s="20"/>
      <c r="M286" s="29"/>
      <c r="N286" s="29">
        <f>G286</f>
        <v>524.25</v>
      </c>
    </row>
    <row r="287" spans="1:14" x14ac:dyDescent="0.2">
      <c r="A287" s="10" t="s">
        <v>51</v>
      </c>
      <c r="B287" s="6" t="s">
        <v>10</v>
      </c>
      <c r="C287">
        <v>36120000004</v>
      </c>
      <c r="D287" s="6" t="s">
        <v>806</v>
      </c>
      <c r="E287" t="s">
        <v>11</v>
      </c>
      <c r="F287" s="1">
        <v>1</v>
      </c>
      <c r="G287" s="2">
        <v>7.92</v>
      </c>
      <c r="H287" s="2"/>
      <c r="I287" s="15"/>
      <c r="J287" s="20"/>
      <c r="K287" s="29"/>
      <c r="L287" s="20"/>
      <c r="M287" s="29"/>
      <c r="N287" s="29">
        <f>G287</f>
        <v>7.92</v>
      </c>
    </row>
    <row r="288" spans="1:14" x14ac:dyDescent="0.2">
      <c r="A288" s="10" t="s">
        <v>51</v>
      </c>
      <c r="B288" s="6" t="s">
        <v>10</v>
      </c>
      <c r="C288">
        <v>36120000005</v>
      </c>
      <c r="D288" s="6" t="s">
        <v>924</v>
      </c>
      <c r="E288" t="s">
        <v>11</v>
      </c>
      <c r="F288" s="1">
        <v>1</v>
      </c>
      <c r="G288" s="2">
        <v>11021.2</v>
      </c>
      <c r="H288" s="2"/>
      <c r="I288" s="15"/>
      <c r="J288" s="22" t="s">
        <v>1419</v>
      </c>
      <c r="K288" s="26">
        <f>G288</f>
        <v>11021.2</v>
      </c>
      <c r="L288" s="22"/>
      <c r="M288" s="26"/>
      <c r="N288" s="26"/>
    </row>
    <row r="289" spans="1:14" x14ac:dyDescent="0.2">
      <c r="A289" s="10" t="s">
        <v>51</v>
      </c>
      <c r="B289" s="6" t="s">
        <v>10</v>
      </c>
      <c r="C289">
        <v>36150000015</v>
      </c>
      <c r="D289" s="6" t="s">
        <v>938</v>
      </c>
      <c r="E289" t="s">
        <v>11</v>
      </c>
      <c r="F289" s="1">
        <v>1</v>
      </c>
      <c r="G289" s="2">
        <v>3514.5</v>
      </c>
      <c r="H289" s="2"/>
      <c r="I289" s="15"/>
      <c r="J289" s="20"/>
      <c r="K289" s="29"/>
      <c r="L289" s="20"/>
      <c r="M289" s="29"/>
      <c r="N289" s="29">
        <f>G289</f>
        <v>3514.5</v>
      </c>
    </row>
    <row r="290" spans="1:14" x14ac:dyDescent="0.2">
      <c r="A290" s="10" t="s">
        <v>51</v>
      </c>
      <c r="B290" s="6" t="s">
        <v>10</v>
      </c>
      <c r="C290">
        <v>36150000020</v>
      </c>
      <c r="D290" s="6" t="s">
        <v>928</v>
      </c>
      <c r="E290" t="s">
        <v>11</v>
      </c>
      <c r="F290" s="1">
        <v>1</v>
      </c>
      <c r="G290" s="2">
        <v>1546.93</v>
      </c>
      <c r="H290" s="2"/>
      <c r="I290" s="15"/>
      <c r="J290" s="20"/>
      <c r="K290" s="29"/>
      <c r="L290" s="20"/>
      <c r="M290" s="29"/>
      <c r="N290" s="29">
        <f>G290</f>
        <v>1546.93</v>
      </c>
    </row>
    <row r="291" spans="1:14" x14ac:dyDescent="0.2">
      <c r="A291" s="10" t="s">
        <v>51</v>
      </c>
      <c r="B291" s="6" t="s">
        <v>10</v>
      </c>
      <c r="C291">
        <v>36150000030</v>
      </c>
      <c r="D291" s="6" t="s">
        <v>929</v>
      </c>
      <c r="E291" t="s">
        <v>11</v>
      </c>
      <c r="F291" s="1">
        <v>1</v>
      </c>
      <c r="G291" s="2">
        <v>1248.33</v>
      </c>
      <c r="H291" s="2"/>
      <c r="I291" s="15"/>
      <c r="J291" s="20"/>
      <c r="K291" s="29"/>
      <c r="L291" s="20"/>
      <c r="M291" s="29"/>
      <c r="N291" s="29">
        <f>G291</f>
        <v>1248.33</v>
      </c>
    </row>
    <row r="292" spans="1:14" x14ac:dyDescent="0.2">
      <c r="A292" s="10" t="s">
        <v>51</v>
      </c>
      <c r="B292" s="6" t="s">
        <v>10</v>
      </c>
      <c r="C292">
        <v>36300000039</v>
      </c>
      <c r="D292" s="6" t="s">
        <v>807</v>
      </c>
      <c r="E292" t="s">
        <v>11</v>
      </c>
      <c r="F292" s="1">
        <v>2</v>
      </c>
      <c r="G292" s="2">
        <v>2234.38</v>
      </c>
      <c r="H292" s="2"/>
      <c r="I292" s="15"/>
      <c r="J292" s="20"/>
      <c r="K292" s="29"/>
      <c r="L292" s="20"/>
      <c r="M292" s="29"/>
      <c r="N292" s="29">
        <f>G292</f>
        <v>2234.38</v>
      </c>
    </row>
    <row r="293" spans="1:14" x14ac:dyDescent="0.2">
      <c r="A293" s="10" t="s">
        <v>51</v>
      </c>
      <c r="B293" s="6" t="s">
        <v>10</v>
      </c>
      <c r="C293">
        <v>36456400101</v>
      </c>
      <c r="D293" s="6" t="s">
        <v>283</v>
      </c>
      <c r="E293" t="s">
        <v>11</v>
      </c>
      <c r="F293" s="1">
        <v>4</v>
      </c>
      <c r="G293" s="2">
        <v>62540</v>
      </c>
      <c r="H293" s="2"/>
      <c r="I293" s="15"/>
      <c r="J293" s="22" t="s">
        <v>1419</v>
      </c>
      <c r="K293" s="26">
        <f t="shared" ref="K293:K294" si="35">G293</f>
        <v>62540</v>
      </c>
      <c r="L293" s="22"/>
      <c r="M293" s="26"/>
      <c r="N293" s="26"/>
    </row>
    <row r="294" spans="1:14" x14ac:dyDescent="0.2">
      <c r="A294" s="10" t="s">
        <v>51</v>
      </c>
      <c r="B294" s="6" t="s">
        <v>10</v>
      </c>
      <c r="C294">
        <v>36900000001</v>
      </c>
      <c r="D294" s="6" t="s">
        <v>272</v>
      </c>
      <c r="E294" t="s">
        <v>11</v>
      </c>
      <c r="F294" s="1">
        <v>1</v>
      </c>
      <c r="G294" s="2">
        <v>22253.43</v>
      </c>
      <c r="H294" s="2"/>
      <c r="I294" s="15"/>
      <c r="J294" s="22" t="s">
        <v>1419</v>
      </c>
      <c r="K294" s="26">
        <f t="shared" si="35"/>
        <v>22253.43</v>
      </c>
      <c r="L294" s="22"/>
      <c r="M294" s="26"/>
      <c r="N294" s="26"/>
    </row>
    <row r="295" spans="1:14" x14ac:dyDescent="0.2">
      <c r="A295" s="10" t="s">
        <v>51</v>
      </c>
      <c r="B295" s="6" t="s">
        <v>10</v>
      </c>
      <c r="C295">
        <v>36971100022</v>
      </c>
      <c r="D295" s="6" t="s">
        <v>737</v>
      </c>
      <c r="E295" t="s">
        <v>11</v>
      </c>
      <c r="F295" s="1">
        <v>50</v>
      </c>
      <c r="G295" s="2">
        <v>2847.5</v>
      </c>
      <c r="H295" s="2"/>
      <c r="I295" s="15"/>
      <c r="J295" s="20"/>
      <c r="K295" s="29"/>
      <c r="L295" s="20"/>
      <c r="M295" s="29"/>
      <c r="N295" s="29">
        <f>G295</f>
        <v>2847.5</v>
      </c>
    </row>
    <row r="296" spans="1:14" x14ac:dyDescent="0.2">
      <c r="A296" s="10" t="s">
        <v>51</v>
      </c>
      <c r="B296" s="6" t="s">
        <v>10</v>
      </c>
      <c r="C296">
        <v>37100000005</v>
      </c>
      <c r="D296" s="6" t="s">
        <v>805</v>
      </c>
      <c r="E296" t="s">
        <v>11</v>
      </c>
      <c r="F296" s="1">
        <v>15</v>
      </c>
      <c r="G296" s="2">
        <v>161.4</v>
      </c>
      <c r="H296" s="2"/>
      <c r="I296" s="15"/>
      <c r="J296" s="20"/>
      <c r="K296" s="29"/>
      <c r="L296" s="20"/>
      <c r="M296" s="29"/>
      <c r="N296" s="29">
        <f>G296</f>
        <v>161.4</v>
      </c>
    </row>
    <row r="297" spans="1:14" x14ac:dyDescent="0.2">
      <c r="A297" s="10" t="s">
        <v>51</v>
      </c>
      <c r="B297" s="6" t="s">
        <v>10</v>
      </c>
      <c r="C297">
        <v>37100000029</v>
      </c>
      <c r="D297" s="6" t="s">
        <v>304</v>
      </c>
      <c r="E297" t="s">
        <v>11</v>
      </c>
      <c r="F297" s="1">
        <v>1</v>
      </c>
      <c r="G297" s="2">
        <v>572.16999999999996</v>
      </c>
      <c r="H297" s="2"/>
      <c r="I297" s="15"/>
      <c r="J297" s="20"/>
      <c r="K297" s="29"/>
      <c r="L297" s="20"/>
      <c r="M297" s="29"/>
      <c r="N297" s="29">
        <f>G297</f>
        <v>572.16999999999996</v>
      </c>
    </row>
    <row r="298" spans="1:14" x14ac:dyDescent="0.2">
      <c r="A298" s="10" t="s">
        <v>51</v>
      </c>
      <c r="B298" s="6" t="s">
        <v>10</v>
      </c>
      <c r="C298">
        <v>37100000035</v>
      </c>
      <c r="D298" s="6" t="s">
        <v>884</v>
      </c>
      <c r="E298" t="s">
        <v>11</v>
      </c>
      <c r="F298" s="1">
        <v>1100</v>
      </c>
      <c r="G298" s="2">
        <v>21840.34</v>
      </c>
      <c r="H298" s="2"/>
      <c r="I298" s="15"/>
      <c r="J298" s="22" t="s">
        <v>1419</v>
      </c>
      <c r="K298" s="26">
        <f>G298</f>
        <v>21840.34</v>
      </c>
      <c r="L298" s="22"/>
      <c r="M298" s="26"/>
      <c r="N298" s="26"/>
    </row>
    <row r="299" spans="1:14" x14ac:dyDescent="0.2">
      <c r="A299" s="10" t="s">
        <v>51</v>
      </c>
      <c r="B299" s="6" t="s">
        <v>10</v>
      </c>
      <c r="C299">
        <v>37122200002</v>
      </c>
      <c r="D299" s="6" t="s">
        <v>305</v>
      </c>
      <c r="E299" t="s">
        <v>11</v>
      </c>
      <c r="F299" s="1">
        <v>10</v>
      </c>
      <c r="G299" s="2">
        <v>2754.24</v>
      </c>
      <c r="H299" s="2"/>
      <c r="I299" s="15"/>
      <c r="J299" s="20"/>
      <c r="K299" s="29"/>
      <c r="L299" s="20"/>
      <c r="M299" s="29"/>
      <c r="N299" s="29">
        <f>G299</f>
        <v>2754.24</v>
      </c>
    </row>
    <row r="300" spans="1:14" x14ac:dyDescent="0.2">
      <c r="A300" s="10" t="s">
        <v>51</v>
      </c>
      <c r="B300" s="6" t="s">
        <v>10</v>
      </c>
      <c r="C300">
        <v>37200000025</v>
      </c>
      <c r="D300" s="6" t="s">
        <v>885</v>
      </c>
      <c r="E300" t="s">
        <v>11</v>
      </c>
      <c r="F300" s="1">
        <v>19</v>
      </c>
      <c r="G300" s="2">
        <v>45881.760000000002</v>
      </c>
      <c r="H300" s="2"/>
      <c r="I300" s="15"/>
      <c r="J300" s="20"/>
      <c r="K300" s="29"/>
      <c r="L300" s="20" t="s">
        <v>1419</v>
      </c>
      <c r="M300" s="29">
        <f>G300</f>
        <v>45881.760000000002</v>
      </c>
      <c r="N300" s="29"/>
    </row>
    <row r="301" spans="1:14" x14ac:dyDescent="0.2">
      <c r="A301" s="10" t="s">
        <v>51</v>
      </c>
      <c r="B301" s="6" t="s">
        <v>10</v>
      </c>
      <c r="C301">
        <v>37400000167</v>
      </c>
      <c r="D301" s="6" t="s">
        <v>925</v>
      </c>
      <c r="E301" t="s">
        <v>11</v>
      </c>
      <c r="F301" s="1">
        <v>3</v>
      </c>
      <c r="G301" s="2">
        <v>3.42</v>
      </c>
      <c r="H301" s="2"/>
      <c r="I301" s="15"/>
      <c r="J301" s="20"/>
      <c r="K301" s="29"/>
      <c r="L301" s="20"/>
      <c r="M301" s="29"/>
      <c r="N301" s="29">
        <f>G301</f>
        <v>3.42</v>
      </c>
    </row>
    <row r="302" spans="1:14" x14ac:dyDescent="0.2">
      <c r="A302" s="10" t="s">
        <v>51</v>
      </c>
      <c r="B302" s="6" t="s">
        <v>10</v>
      </c>
      <c r="C302">
        <v>37400000209</v>
      </c>
      <c r="D302" s="6" t="s">
        <v>859</v>
      </c>
      <c r="E302" t="s">
        <v>11</v>
      </c>
      <c r="F302" s="1">
        <v>10</v>
      </c>
      <c r="G302" s="2">
        <v>0.7</v>
      </c>
      <c r="H302" s="2"/>
      <c r="I302" s="15"/>
      <c r="J302" s="20"/>
      <c r="K302" s="29"/>
      <c r="L302" s="20"/>
      <c r="M302" s="29"/>
      <c r="N302" s="29">
        <f>G302</f>
        <v>0.7</v>
      </c>
    </row>
    <row r="303" spans="1:14" x14ac:dyDescent="0.2">
      <c r="A303" s="10" t="s">
        <v>51</v>
      </c>
      <c r="B303" s="6" t="s">
        <v>10</v>
      </c>
      <c r="C303">
        <v>37400000230</v>
      </c>
      <c r="D303" s="6" t="s">
        <v>743</v>
      </c>
      <c r="E303" t="s">
        <v>11</v>
      </c>
      <c r="F303" s="1">
        <v>73</v>
      </c>
      <c r="G303" s="2">
        <v>2.37</v>
      </c>
      <c r="H303" s="2"/>
      <c r="I303" s="15"/>
      <c r="J303" s="20"/>
      <c r="K303" s="29"/>
      <c r="L303" s="20"/>
      <c r="M303" s="29"/>
      <c r="N303" s="29">
        <f>G303</f>
        <v>2.37</v>
      </c>
    </row>
    <row r="304" spans="1:14" x14ac:dyDescent="0.2">
      <c r="A304" s="10" t="s">
        <v>51</v>
      </c>
      <c r="B304" s="6" t="s">
        <v>10</v>
      </c>
      <c r="C304">
        <v>37400000240</v>
      </c>
      <c r="D304" s="6" t="s">
        <v>942</v>
      </c>
      <c r="E304" t="s">
        <v>11</v>
      </c>
      <c r="F304" s="1">
        <v>42</v>
      </c>
      <c r="G304" s="2">
        <v>564.64</v>
      </c>
      <c r="H304" s="2"/>
      <c r="I304" s="15"/>
      <c r="J304" s="20"/>
      <c r="K304" s="29"/>
      <c r="L304" s="20"/>
      <c r="M304" s="29"/>
      <c r="N304" s="29">
        <f>G304</f>
        <v>564.64</v>
      </c>
    </row>
    <row r="305" spans="1:14" x14ac:dyDescent="0.2">
      <c r="A305" s="10" t="s">
        <v>51</v>
      </c>
      <c r="B305" s="6" t="s">
        <v>10</v>
      </c>
      <c r="C305">
        <v>37400000241</v>
      </c>
      <c r="D305" s="6" t="s">
        <v>744</v>
      </c>
      <c r="E305" t="s">
        <v>11</v>
      </c>
      <c r="F305" s="1">
        <v>4</v>
      </c>
      <c r="G305" s="2">
        <v>3.04</v>
      </c>
      <c r="H305" s="2"/>
      <c r="I305" s="15"/>
      <c r="J305" s="20"/>
      <c r="K305" s="29"/>
      <c r="L305" s="20"/>
      <c r="M305" s="29"/>
      <c r="N305" s="29">
        <f>G305</f>
        <v>3.04</v>
      </c>
    </row>
    <row r="306" spans="1:14" x14ac:dyDescent="0.2">
      <c r="A306" s="10" t="s">
        <v>51</v>
      </c>
      <c r="B306" s="6" t="s">
        <v>10</v>
      </c>
      <c r="C306">
        <v>37421200024</v>
      </c>
      <c r="D306" s="6" t="s">
        <v>317</v>
      </c>
      <c r="E306" t="s">
        <v>11</v>
      </c>
      <c r="F306" s="1">
        <v>10</v>
      </c>
      <c r="G306" s="2">
        <v>21322.03</v>
      </c>
      <c r="H306" s="2"/>
      <c r="I306" s="15"/>
      <c r="J306" s="22" t="s">
        <v>1419</v>
      </c>
      <c r="K306" s="26">
        <f t="shared" ref="K306:K310" si="36">G306</f>
        <v>21322.03</v>
      </c>
      <c r="L306" s="22"/>
      <c r="M306" s="26"/>
      <c r="N306" s="26"/>
    </row>
    <row r="307" spans="1:14" x14ac:dyDescent="0.2">
      <c r="A307" s="10" t="s">
        <v>51</v>
      </c>
      <c r="B307" s="6" t="s">
        <v>10</v>
      </c>
      <c r="C307">
        <v>37421400048</v>
      </c>
      <c r="D307" s="6" t="s">
        <v>249</v>
      </c>
      <c r="E307" t="s">
        <v>11</v>
      </c>
      <c r="F307" s="1">
        <v>1</v>
      </c>
      <c r="G307" s="2">
        <v>16033.9</v>
      </c>
      <c r="H307" s="2"/>
      <c r="I307" s="15"/>
      <c r="J307" s="22" t="s">
        <v>1419</v>
      </c>
      <c r="K307" s="26">
        <f t="shared" si="36"/>
        <v>16033.9</v>
      </c>
      <c r="L307" s="22"/>
      <c r="M307" s="26"/>
      <c r="N307" s="26"/>
    </row>
    <row r="308" spans="1:14" x14ac:dyDescent="0.2">
      <c r="A308" s="10" t="s">
        <v>51</v>
      </c>
      <c r="B308" s="6" t="s">
        <v>10</v>
      </c>
      <c r="C308">
        <v>37425000011</v>
      </c>
      <c r="D308" s="6" t="s">
        <v>593</v>
      </c>
      <c r="E308" t="s">
        <v>11</v>
      </c>
      <c r="F308" s="1">
        <v>1</v>
      </c>
      <c r="G308" s="2">
        <v>183600</v>
      </c>
      <c r="H308" s="2"/>
      <c r="I308" s="15" t="s">
        <v>1410</v>
      </c>
      <c r="J308" s="22" t="s">
        <v>1419</v>
      </c>
      <c r="K308" s="26">
        <f t="shared" si="36"/>
        <v>183600</v>
      </c>
      <c r="L308" s="22"/>
      <c r="M308" s="26"/>
      <c r="N308" s="26"/>
    </row>
    <row r="309" spans="1:14" x14ac:dyDescent="0.2">
      <c r="A309" s="10" t="s">
        <v>51</v>
      </c>
      <c r="B309" s="6" t="s">
        <v>10</v>
      </c>
      <c r="C309">
        <v>37425100149</v>
      </c>
      <c r="D309" s="6" t="s">
        <v>321</v>
      </c>
      <c r="E309" t="s">
        <v>11</v>
      </c>
      <c r="F309" s="1">
        <v>3</v>
      </c>
      <c r="G309" s="2">
        <v>444570</v>
      </c>
      <c r="H309" s="2"/>
      <c r="I309" s="15" t="s">
        <v>1410</v>
      </c>
      <c r="J309" s="22" t="s">
        <v>1419</v>
      </c>
      <c r="K309" s="26">
        <f t="shared" si="36"/>
        <v>444570</v>
      </c>
      <c r="L309" s="22"/>
      <c r="M309" s="26"/>
      <c r="N309" s="26"/>
    </row>
    <row r="310" spans="1:14" ht="22.5" x14ac:dyDescent="0.2">
      <c r="A310" s="10" t="s">
        <v>51</v>
      </c>
      <c r="B310" s="6" t="s">
        <v>10</v>
      </c>
      <c r="C310">
        <v>37426160009</v>
      </c>
      <c r="D310" s="6" t="s">
        <v>514</v>
      </c>
      <c r="E310" t="s">
        <v>43</v>
      </c>
      <c r="F310" s="1">
        <v>2</v>
      </c>
      <c r="G310" s="2">
        <v>395070</v>
      </c>
      <c r="H310" s="2"/>
      <c r="I310" s="15" t="s">
        <v>1411</v>
      </c>
      <c r="J310" s="22" t="s">
        <v>1419</v>
      </c>
      <c r="K310" s="26">
        <f t="shared" si="36"/>
        <v>395070</v>
      </c>
      <c r="L310" s="22"/>
      <c r="M310" s="26"/>
      <c r="N310" s="26"/>
    </row>
    <row r="311" spans="1:14" x14ac:dyDescent="0.2">
      <c r="A311" s="10" t="s">
        <v>51</v>
      </c>
      <c r="B311" s="6" t="s">
        <v>10</v>
      </c>
      <c r="C311">
        <v>37990000075</v>
      </c>
      <c r="D311" s="6" t="s">
        <v>745</v>
      </c>
      <c r="E311" t="s">
        <v>11</v>
      </c>
      <c r="F311" s="1">
        <v>3</v>
      </c>
      <c r="G311" s="2">
        <v>900</v>
      </c>
      <c r="H311" s="2"/>
      <c r="I311" s="15"/>
      <c r="J311" s="20"/>
      <c r="K311" s="29"/>
      <c r="L311" s="20"/>
      <c r="M311" s="29"/>
      <c r="N311" s="29">
        <f>G311</f>
        <v>900</v>
      </c>
    </row>
    <row r="312" spans="1:14" x14ac:dyDescent="0.2">
      <c r="A312" s="10" t="s">
        <v>51</v>
      </c>
      <c r="B312" s="6" t="s">
        <v>10</v>
      </c>
      <c r="C312">
        <v>37990000076</v>
      </c>
      <c r="D312" s="6" t="s">
        <v>861</v>
      </c>
      <c r="E312" t="s">
        <v>11</v>
      </c>
      <c r="F312" s="1">
        <v>27</v>
      </c>
      <c r="G312" s="2">
        <v>12150</v>
      </c>
      <c r="H312" s="2"/>
      <c r="I312" s="15"/>
      <c r="J312" s="22" t="s">
        <v>1419</v>
      </c>
      <c r="K312" s="26">
        <f t="shared" ref="K312:K313" si="37">G312</f>
        <v>12150</v>
      </c>
      <c r="L312" s="22"/>
      <c r="M312" s="26"/>
      <c r="N312" s="26"/>
    </row>
    <row r="313" spans="1:14" x14ac:dyDescent="0.2">
      <c r="A313" s="10" t="s">
        <v>51</v>
      </c>
      <c r="B313" s="6" t="s">
        <v>10</v>
      </c>
      <c r="C313">
        <v>37990000080</v>
      </c>
      <c r="D313" s="6" t="s">
        <v>843</v>
      </c>
      <c r="E313" t="s">
        <v>11</v>
      </c>
      <c r="F313" s="1">
        <v>38</v>
      </c>
      <c r="G313" s="2">
        <v>12160</v>
      </c>
      <c r="H313" s="2"/>
      <c r="I313" s="15"/>
      <c r="J313" s="22" t="s">
        <v>1419</v>
      </c>
      <c r="K313" s="26">
        <f t="shared" si="37"/>
        <v>12160</v>
      </c>
      <c r="L313" s="22"/>
      <c r="M313" s="26"/>
      <c r="N313" s="26"/>
    </row>
    <row r="314" spans="1:14" x14ac:dyDescent="0.2">
      <c r="A314" s="10" t="s">
        <v>51</v>
      </c>
      <c r="B314" s="6" t="s">
        <v>10</v>
      </c>
      <c r="C314">
        <v>41611000001</v>
      </c>
      <c r="D314" s="6" t="s">
        <v>782</v>
      </c>
      <c r="E314" t="s">
        <v>11</v>
      </c>
      <c r="F314" s="1">
        <v>1</v>
      </c>
      <c r="G314" s="2">
        <v>1.1100000000000001</v>
      </c>
      <c r="H314" s="2"/>
      <c r="I314" s="15"/>
      <c r="J314" s="20"/>
      <c r="K314" s="29"/>
      <c r="L314" s="20"/>
      <c r="M314" s="29"/>
      <c r="N314" s="29">
        <f t="shared" ref="N314:N323" si="38">G314</f>
        <v>1.1100000000000001</v>
      </c>
    </row>
    <row r="315" spans="1:14" x14ac:dyDescent="0.2">
      <c r="A315" s="10" t="s">
        <v>51</v>
      </c>
      <c r="B315" s="6" t="s">
        <v>10</v>
      </c>
      <c r="C315">
        <v>41611000002</v>
      </c>
      <c r="D315" s="6" t="s">
        <v>810</v>
      </c>
      <c r="E315" t="s">
        <v>11</v>
      </c>
      <c r="F315" s="1">
        <v>2</v>
      </c>
      <c r="G315" s="2">
        <v>0.84</v>
      </c>
      <c r="H315" s="2"/>
      <c r="I315" s="15"/>
      <c r="J315" s="20"/>
      <c r="K315" s="29"/>
      <c r="L315" s="20"/>
      <c r="M315" s="29"/>
      <c r="N315" s="29">
        <f t="shared" si="38"/>
        <v>0.84</v>
      </c>
    </row>
    <row r="316" spans="1:14" x14ac:dyDescent="0.2">
      <c r="A316" s="10" t="s">
        <v>51</v>
      </c>
      <c r="B316" s="6" t="s">
        <v>10</v>
      </c>
      <c r="C316">
        <v>41841100096</v>
      </c>
      <c r="D316" s="6" t="s">
        <v>549</v>
      </c>
      <c r="E316" t="s">
        <v>11</v>
      </c>
      <c r="F316" s="1">
        <v>4</v>
      </c>
      <c r="G316" s="2">
        <v>1280</v>
      </c>
      <c r="H316" s="2"/>
      <c r="I316" s="15"/>
      <c r="J316" s="20"/>
      <c r="K316" s="29"/>
      <c r="L316" s="20"/>
      <c r="M316" s="29"/>
      <c r="N316" s="29">
        <f t="shared" si="38"/>
        <v>1280</v>
      </c>
    </row>
    <row r="317" spans="1:14" x14ac:dyDescent="0.2">
      <c r="A317" s="10" t="s">
        <v>51</v>
      </c>
      <c r="B317" s="6" t="s">
        <v>10</v>
      </c>
      <c r="C317">
        <v>41841100098</v>
      </c>
      <c r="D317" s="6" t="s">
        <v>338</v>
      </c>
      <c r="E317" t="s">
        <v>11</v>
      </c>
      <c r="F317" s="1">
        <v>1</v>
      </c>
      <c r="G317" s="2">
        <v>296.61</v>
      </c>
      <c r="H317" s="2"/>
      <c r="I317" s="15"/>
      <c r="J317" s="20"/>
      <c r="K317" s="29"/>
      <c r="L317" s="20"/>
      <c r="M317" s="29"/>
      <c r="N317" s="29">
        <f t="shared" si="38"/>
        <v>296.61</v>
      </c>
    </row>
    <row r="318" spans="1:14" x14ac:dyDescent="0.2">
      <c r="A318" s="10" t="s">
        <v>51</v>
      </c>
      <c r="B318" s="6" t="s">
        <v>10</v>
      </c>
      <c r="C318">
        <v>41841100151</v>
      </c>
      <c r="D318" s="6" t="s">
        <v>331</v>
      </c>
      <c r="E318" t="s">
        <v>11</v>
      </c>
      <c r="F318" s="1">
        <v>4</v>
      </c>
      <c r="G318" s="2">
        <v>2380</v>
      </c>
      <c r="H318" s="2"/>
      <c r="I318" s="15"/>
      <c r="J318" s="20"/>
      <c r="K318" s="29"/>
      <c r="L318" s="20"/>
      <c r="M318" s="29"/>
      <c r="N318" s="29">
        <f t="shared" si="38"/>
        <v>2380</v>
      </c>
    </row>
    <row r="319" spans="1:14" x14ac:dyDescent="0.2">
      <c r="A319" s="10" t="s">
        <v>51</v>
      </c>
      <c r="B319" s="6" t="s">
        <v>10</v>
      </c>
      <c r="C319">
        <v>42000000035</v>
      </c>
      <c r="D319" s="6" t="s">
        <v>830</v>
      </c>
      <c r="E319" t="s">
        <v>11</v>
      </c>
      <c r="F319" s="1">
        <v>40</v>
      </c>
      <c r="G319" s="2">
        <v>9.6</v>
      </c>
      <c r="H319" s="2"/>
      <c r="I319" s="15"/>
      <c r="J319" s="20"/>
      <c r="K319" s="29"/>
      <c r="L319" s="20"/>
      <c r="M319" s="29"/>
      <c r="N319" s="29">
        <f t="shared" si="38"/>
        <v>9.6</v>
      </c>
    </row>
    <row r="320" spans="1:14" x14ac:dyDescent="0.2">
      <c r="A320" s="10" t="s">
        <v>51</v>
      </c>
      <c r="B320" s="6" t="s">
        <v>10</v>
      </c>
      <c r="C320">
        <v>42000000036</v>
      </c>
      <c r="D320" s="6" t="s">
        <v>834</v>
      </c>
      <c r="E320" t="s">
        <v>11</v>
      </c>
      <c r="F320" s="1">
        <v>15</v>
      </c>
      <c r="G320" s="2">
        <v>187.2</v>
      </c>
      <c r="H320" s="2"/>
      <c r="I320" s="15"/>
      <c r="J320" s="20"/>
      <c r="K320" s="29"/>
      <c r="L320" s="20"/>
      <c r="M320" s="29"/>
      <c r="N320" s="29">
        <f t="shared" si="38"/>
        <v>187.2</v>
      </c>
    </row>
    <row r="321" spans="1:14" x14ac:dyDescent="0.2">
      <c r="A321" s="10" t="s">
        <v>51</v>
      </c>
      <c r="B321" s="6" t="s">
        <v>10</v>
      </c>
      <c r="C321">
        <v>42000000037</v>
      </c>
      <c r="D321" s="6" t="s">
        <v>835</v>
      </c>
      <c r="E321" t="s">
        <v>11</v>
      </c>
      <c r="F321" s="1">
        <v>9</v>
      </c>
      <c r="G321" s="2">
        <v>1305</v>
      </c>
      <c r="H321" s="2"/>
      <c r="I321" s="15"/>
      <c r="J321" s="20"/>
      <c r="K321" s="29"/>
      <c r="L321" s="20"/>
      <c r="M321" s="29"/>
      <c r="N321" s="29">
        <f t="shared" si="38"/>
        <v>1305</v>
      </c>
    </row>
    <row r="322" spans="1:14" x14ac:dyDescent="0.2">
      <c r="A322" s="10" t="s">
        <v>51</v>
      </c>
      <c r="B322" s="6" t="s">
        <v>10</v>
      </c>
      <c r="C322">
        <v>42000000038</v>
      </c>
      <c r="D322" s="6" t="s">
        <v>831</v>
      </c>
      <c r="E322" t="s">
        <v>11</v>
      </c>
      <c r="F322" s="1">
        <v>1</v>
      </c>
      <c r="G322" s="2">
        <v>175.97</v>
      </c>
      <c r="H322" s="2"/>
      <c r="I322" s="15"/>
      <c r="J322" s="20"/>
      <c r="K322" s="29"/>
      <c r="L322" s="20"/>
      <c r="M322" s="29"/>
      <c r="N322" s="29">
        <f t="shared" si="38"/>
        <v>175.97</v>
      </c>
    </row>
    <row r="323" spans="1:14" x14ac:dyDescent="0.2">
      <c r="A323" s="10" t="s">
        <v>51</v>
      </c>
      <c r="B323" s="6" t="s">
        <v>10</v>
      </c>
      <c r="C323">
        <v>42000000093</v>
      </c>
      <c r="D323" s="6" t="s">
        <v>811</v>
      </c>
      <c r="E323" t="s">
        <v>11</v>
      </c>
      <c r="F323" s="1">
        <v>1</v>
      </c>
      <c r="G323" s="2">
        <v>355</v>
      </c>
      <c r="H323" s="2"/>
      <c r="I323" s="15"/>
      <c r="J323" s="20"/>
      <c r="K323" s="29"/>
      <c r="L323" s="20"/>
      <c r="M323" s="29"/>
      <c r="N323" s="29">
        <f t="shared" si="38"/>
        <v>355</v>
      </c>
    </row>
    <row r="324" spans="1:14" x14ac:dyDescent="0.2">
      <c r="A324" s="10" t="s">
        <v>51</v>
      </c>
      <c r="B324" s="6" t="s">
        <v>10</v>
      </c>
      <c r="C324">
        <v>42000000108</v>
      </c>
      <c r="D324" s="6" t="s">
        <v>816</v>
      </c>
      <c r="E324" t="s">
        <v>11</v>
      </c>
      <c r="F324" s="1">
        <v>5</v>
      </c>
      <c r="G324" s="2">
        <v>6552</v>
      </c>
      <c r="H324" s="2"/>
      <c r="I324" s="15"/>
      <c r="J324" s="22" t="s">
        <v>1419</v>
      </c>
      <c r="K324" s="26">
        <f>G324</f>
        <v>6552</v>
      </c>
      <c r="L324" s="22"/>
      <c r="M324" s="26"/>
      <c r="N324" s="26"/>
    </row>
    <row r="325" spans="1:14" x14ac:dyDescent="0.2">
      <c r="A325" s="10" t="s">
        <v>51</v>
      </c>
      <c r="B325" s="6" t="s">
        <v>10</v>
      </c>
      <c r="C325">
        <v>42000000115</v>
      </c>
      <c r="D325" s="6" t="s">
        <v>783</v>
      </c>
      <c r="E325" t="s">
        <v>11</v>
      </c>
      <c r="F325" s="1">
        <v>19</v>
      </c>
      <c r="G325" s="2">
        <v>1373.7</v>
      </c>
      <c r="H325" s="2"/>
      <c r="I325" s="15"/>
      <c r="J325" s="20"/>
      <c r="K325" s="29"/>
      <c r="L325" s="20"/>
      <c r="M325" s="29"/>
      <c r="N325" s="29">
        <f t="shared" ref="N325:N334" si="39">G325</f>
        <v>1373.7</v>
      </c>
    </row>
    <row r="326" spans="1:14" x14ac:dyDescent="0.2">
      <c r="A326" s="10" t="s">
        <v>51</v>
      </c>
      <c r="B326" s="6" t="s">
        <v>10</v>
      </c>
      <c r="C326">
        <v>42000000116</v>
      </c>
      <c r="D326" s="6" t="s">
        <v>784</v>
      </c>
      <c r="E326" t="s">
        <v>11</v>
      </c>
      <c r="F326" s="1">
        <v>4</v>
      </c>
      <c r="G326" s="2">
        <v>289.2</v>
      </c>
      <c r="H326" s="2"/>
      <c r="I326" s="15"/>
      <c r="J326" s="20"/>
      <c r="K326" s="29"/>
      <c r="L326" s="20"/>
      <c r="M326" s="29"/>
      <c r="N326" s="29">
        <f t="shared" si="39"/>
        <v>289.2</v>
      </c>
    </row>
    <row r="327" spans="1:14" x14ac:dyDescent="0.2">
      <c r="A327" s="10" t="s">
        <v>51</v>
      </c>
      <c r="B327" s="6" t="s">
        <v>10</v>
      </c>
      <c r="C327">
        <v>42000000121</v>
      </c>
      <c r="D327" s="6" t="s">
        <v>747</v>
      </c>
      <c r="E327" t="s">
        <v>11</v>
      </c>
      <c r="F327" s="1">
        <v>10</v>
      </c>
      <c r="G327" s="2">
        <v>1333.3</v>
      </c>
      <c r="H327" s="2"/>
      <c r="I327" s="15"/>
      <c r="J327" s="20"/>
      <c r="K327" s="29"/>
      <c r="L327" s="20"/>
      <c r="M327" s="29"/>
      <c r="N327" s="29">
        <f t="shared" si="39"/>
        <v>1333.3</v>
      </c>
    </row>
    <row r="328" spans="1:14" x14ac:dyDescent="0.2">
      <c r="A328" s="10" t="s">
        <v>51</v>
      </c>
      <c r="B328" s="6" t="s">
        <v>10</v>
      </c>
      <c r="C328">
        <v>42000000122</v>
      </c>
      <c r="D328" s="6" t="s">
        <v>869</v>
      </c>
      <c r="E328" t="s">
        <v>11</v>
      </c>
      <c r="F328" s="1">
        <v>6</v>
      </c>
      <c r="G328" s="2">
        <v>885.39</v>
      </c>
      <c r="H328" s="2"/>
      <c r="I328" s="15"/>
      <c r="J328" s="20"/>
      <c r="K328" s="29"/>
      <c r="L328" s="20"/>
      <c r="M328" s="29"/>
      <c r="N328" s="29">
        <f t="shared" si="39"/>
        <v>885.39</v>
      </c>
    </row>
    <row r="329" spans="1:14" x14ac:dyDescent="0.2">
      <c r="A329" s="10" t="s">
        <v>51</v>
      </c>
      <c r="B329" s="6" t="s">
        <v>10</v>
      </c>
      <c r="C329">
        <v>42000000130</v>
      </c>
      <c r="D329" s="6" t="s">
        <v>785</v>
      </c>
      <c r="E329" t="s">
        <v>11</v>
      </c>
      <c r="F329" s="1">
        <v>16</v>
      </c>
      <c r="G329" s="2">
        <v>67.2</v>
      </c>
      <c r="H329" s="2"/>
      <c r="I329" s="15"/>
      <c r="J329" s="20"/>
      <c r="K329" s="29"/>
      <c r="L329" s="20"/>
      <c r="M329" s="29"/>
      <c r="N329" s="29">
        <f t="shared" si="39"/>
        <v>67.2</v>
      </c>
    </row>
    <row r="330" spans="1:14" x14ac:dyDescent="0.2">
      <c r="A330" s="10" t="s">
        <v>51</v>
      </c>
      <c r="B330" s="6" t="s">
        <v>10</v>
      </c>
      <c r="C330">
        <v>42000000131</v>
      </c>
      <c r="D330" s="6" t="s">
        <v>919</v>
      </c>
      <c r="E330" t="s">
        <v>11</v>
      </c>
      <c r="F330" s="1">
        <v>1</v>
      </c>
      <c r="G330" s="2">
        <v>620.01</v>
      </c>
      <c r="H330" s="2"/>
      <c r="I330" s="15"/>
      <c r="J330" s="20"/>
      <c r="K330" s="29"/>
      <c r="L330" s="20"/>
      <c r="M330" s="29"/>
      <c r="N330" s="29">
        <f t="shared" si="39"/>
        <v>620.01</v>
      </c>
    </row>
    <row r="331" spans="1:14" x14ac:dyDescent="0.2">
      <c r="A331" s="10" t="s">
        <v>51</v>
      </c>
      <c r="B331" s="6" t="s">
        <v>10</v>
      </c>
      <c r="C331">
        <v>42000000132</v>
      </c>
      <c r="D331" s="6" t="s">
        <v>836</v>
      </c>
      <c r="E331" t="s">
        <v>11</v>
      </c>
      <c r="F331" s="1">
        <v>6</v>
      </c>
      <c r="G331" s="2">
        <v>118.8</v>
      </c>
      <c r="H331" s="2"/>
      <c r="I331" s="15"/>
      <c r="J331" s="20"/>
      <c r="K331" s="29"/>
      <c r="L331" s="20"/>
      <c r="M331" s="29"/>
      <c r="N331" s="29">
        <f t="shared" si="39"/>
        <v>118.8</v>
      </c>
    </row>
    <row r="332" spans="1:14" x14ac:dyDescent="0.2">
      <c r="A332" s="10" t="s">
        <v>51</v>
      </c>
      <c r="B332" s="6" t="s">
        <v>10</v>
      </c>
      <c r="C332">
        <v>42000000133</v>
      </c>
      <c r="D332" s="6" t="s">
        <v>786</v>
      </c>
      <c r="E332" t="s">
        <v>11</v>
      </c>
      <c r="F332" s="1">
        <v>3</v>
      </c>
      <c r="G332" s="2">
        <v>2739.23</v>
      </c>
      <c r="H332" s="2"/>
      <c r="I332" s="15"/>
      <c r="J332" s="20"/>
      <c r="K332" s="29"/>
      <c r="L332" s="20"/>
      <c r="M332" s="29"/>
      <c r="N332" s="29">
        <f t="shared" si="39"/>
        <v>2739.23</v>
      </c>
    </row>
    <row r="333" spans="1:14" x14ac:dyDescent="0.2">
      <c r="A333" s="10" t="s">
        <v>51</v>
      </c>
      <c r="B333" s="6" t="s">
        <v>10</v>
      </c>
      <c r="C333">
        <v>42000000134</v>
      </c>
      <c r="D333" s="6" t="s">
        <v>950</v>
      </c>
      <c r="E333" t="s">
        <v>11</v>
      </c>
      <c r="F333" s="1">
        <v>3</v>
      </c>
      <c r="G333" s="2">
        <v>202.17</v>
      </c>
      <c r="H333" s="2"/>
      <c r="I333" s="15"/>
      <c r="J333" s="20"/>
      <c r="K333" s="29"/>
      <c r="L333" s="20"/>
      <c r="M333" s="29"/>
      <c r="N333" s="29">
        <f t="shared" si="39"/>
        <v>202.17</v>
      </c>
    </row>
    <row r="334" spans="1:14" x14ac:dyDescent="0.2">
      <c r="A334" s="10" t="s">
        <v>51</v>
      </c>
      <c r="B334" s="6" t="s">
        <v>10</v>
      </c>
      <c r="C334">
        <v>42000000144</v>
      </c>
      <c r="D334" s="6" t="s">
        <v>886</v>
      </c>
      <c r="E334" t="s">
        <v>11</v>
      </c>
      <c r="F334" s="1">
        <v>3</v>
      </c>
      <c r="G334" s="2">
        <v>1136.67</v>
      </c>
      <c r="H334" s="2"/>
      <c r="I334" s="15"/>
      <c r="J334" s="20"/>
      <c r="K334" s="29"/>
      <c r="L334" s="20"/>
      <c r="M334" s="29"/>
      <c r="N334" s="29">
        <f t="shared" si="39"/>
        <v>1136.67</v>
      </c>
    </row>
    <row r="335" spans="1:14" x14ac:dyDescent="0.2">
      <c r="A335" s="10" t="s">
        <v>51</v>
      </c>
      <c r="B335" s="6" t="s">
        <v>10</v>
      </c>
      <c r="C335">
        <v>42000000158</v>
      </c>
      <c r="D335" s="6" t="s">
        <v>832</v>
      </c>
      <c r="E335" t="s">
        <v>11</v>
      </c>
      <c r="F335" s="1">
        <v>1</v>
      </c>
      <c r="G335" s="2">
        <v>5530.37</v>
      </c>
      <c r="H335" s="2"/>
      <c r="I335" s="15"/>
      <c r="J335" s="22" t="s">
        <v>1419</v>
      </c>
      <c r="K335" s="26">
        <f>G335</f>
        <v>5530.37</v>
      </c>
      <c r="L335" s="22"/>
      <c r="M335" s="26"/>
      <c r="N335" s="26"/>
    </row>
    <row r="336" spans="1:14" x14ac:dyDescent="0.2">
      <c r="A336" s="10" t="s">
        <v>51</v>
      </c>
      <c r="B336" s="6" t="s">
        <v>10</v>
      </c>
      <c r="C336">
        <v>42000000159</v>
      </c>
      <c r="D336" s="6" t="s">
        <v>887</v>
      </c>
      <c r="E336" t="s">
        <v>11</v>
      </c>
      <c r="F336" s="1">
        <v>1</v>
      </c>
      <c r="G336" s="2">
        <v>138.53</v>
      </c>
      <c r="H336" s="2"/>
      <c r="I336" s="15"/>
      <c r="J336" s="20"/>
      <c r="K336" s="29"/>
      <c r="L336" s="20"/>
      <c r="M336" s="29"/>
      <c r="N336" s="29">
        <f>G336</f>
        <v>138.53</v>
      </c>
    </row>
    <row r="337" spans="1:14" x14ac:dyDescent="0.2">
      <c r="A337" s="10" t="s">
        <v>51</v>
      </c>
      <c r="B337" s="6" t="s">
        <v>10</v>
      </c>
      <c r="C337">
        <v>42000000162</v>
      </c>
      <c r="D337" s="6" t="s">
        <v>812</v>
      </c>
      <c r="E337" t="s">
        <v>11</v>
      </c>
      <c r="F337" s="1">
        <v>1</v>
      </c>
      <c r="G337" s="2">
        <v>5425.56</v>
      </c>
      <c r="H337" s="2"/>
      <c r="I337" s="15"/>
      <c r="J337" s="22" t="s">
        <v>1419</v>
      </c>
      <c r="K337" s="26">
        <f>G337</f>
        <v>5425.56</v>
      </c>
      <c r="L337" s="22"/>
      <c r="M337" s="26"/>
      <c r="N337" s="26"/>
    </row>
    <row r="338" spans="1:14" x14ac:dyDescent="0.2">
      <c r="A338" s="10" t="s">
        <v>51</v>
      </c>
      <c r="B338" s="6" t="s">
        <v>10</v>
      </c>
      <c r="C338">
        <v>42000000170</v>
      </c>
      <c r="D338" s="6" t="s">
        <v>863</v>
      </c>
      <c r="E338" t="s">
        <v>11</v>
      </c>
      <c r="F338" s="1">
        <v>1</v>
      </c>
      <c r="G338" s="2">
        <v>34.94</v>
      </c>
      <c r="H338" s="2"/>
      <c r="I338" s="15"/>
      <c r="J338" s="20"/>
      <c r="K338" s="29"/>
      <c r="L338" s="20"/>
      <c r="M338" s="29"/>
      <c r="N338" s="29">
        <f t="shared" ref="N338:N343" si="40">G338</f>
        <v>34.94</v>
      </c>
    </row>
    <row r="339" spans="1:14" x14ac:dyDescent="0.2">
      <c r="A339" s="10" t="s">
        <v>51</v>
      </c>
      <c r="B339" s="6" t="s">
        <v>10</v>
      </c>
      <c r="C339">
        <v>42000000179</v>
      </c>
      <c r="D339" s="6" t="s">
        <v>787</v>
      </c>
      <c r="E339" t="s">
        <v>11</v>
      </c>
      <c r="F339" s="1">
        <v>1</v>
      </c>
      <c r="G339" s="2">
        <v>1936</v>
      </c>
      <c r="H339" s="2"/>
      <c r="I339" s="15"/>
      <c r="J339" s="20"/>
      <c r="K339" s="29"/>
      <c r="L339" s="20"/>
      <c r="M339" s="29"/>
      <c r="N339" s="29">
        <f t="shared" si="40"/>
        <v>1936</v>
      </c>
    </row>
    <row r="340" spans="1:14" x14ac:dyDescent="0.2">
      <c r="A340" s="10" t="s">
        <v>51</v>
      </c>
      <c r="B340" s="6" t="s">
        <v>10</v>
      </c>
      <c r="C340">
        <v>42000000199</v>
      </c>
      <c r="D340" s="6" t="s">
        <v>817</v>
      </c>
      <c r="E340" t="s">
        <v>11</v>
      </c>
      <c r="F340" s="1">
        <v>2</v>
      </c>
      <c r="G340" s="2">
        <v>879.76</v>
      </c>
      <c r="H340" s="2"/>
      <c r="I340" s="15"/>
      <c r="J340" s="20"/>
      <c r="K340" s="29"/>
      <c r="L340" s="20"/>
      <c r="M340" s="29"/>
      <c r="N340" s="29">
        <f t="shared" si="40"/>
        <v>879.76</v>
      </c>
    </row>
    <row r="341" spans="1:14" x14ac:dyDescent="0.2">
      <c r="A341" s="10" t="s">
        <v>51</v>
      </c>
      <c r="B341" s="6" t="s">
        <v>10</v>
      </c>
      <c r="C341">
        <v>42000000200</v>
      </c>
      <c r="D341" s="6" t="s">
        <v>870</v>
      </c>
      <c r="E341" t="s">
        <v>11</v>
      </c>
      <c r="F341" s="1">
        <v>3</v>
      </c>
      <c r="G341" s="2">
        <v>2931.54</v>
      </c>
      <c r="H341" s="2"/>
      <c r="I341" s="15"/>
      <c r="J341" s="20"/>
      <c r="K341" s="29"/>
      <c r="L341" s="20"/>
      <c r="M341" s="29"/>
      <c r="N341" s="29">
        <f t="shared" si="40"/>
        <v>2931.54</v>
      </c>
    </row>
    <row r="342" spans="1:14" x14ac:dyDescent="0.2">
      <c r="A342" s="10" t="s">
        <v>51</v>
      </c>
      <c r="B342" s="6" t="s">
        <v>10</v>
      </c>
      <c r="C342">
        <v>42000000203</v>
      </c>
      <c r="D342" s="6" t="s">
        <v>837</v>
      </c>
      <c r="E342" t="s">
        <v>11</v>
      </c>
      <c r="F342" s="1">
        <v>6</v>
      </c>
      <c r="G342" s="2">
        <v>3654.12</v>
      </c>
      <c r="H342" s="2"/>
      <c r="I342" s="15"/>
      <c r="J342" s="20"/>
      <c r="K342" s="29"/>
      <c r="L342" s="20"/>
      <c r="M342" s="29"/>
      <c r="N342" s="29">
        <f t="shared" si="40"/>
        <v>3654.12</v>
      </c>
    </row>
    <row r="343" spans="1:14" x14ac:dyDescent="0.2">
      <c r="A343" s="10" t="s">
        <v>51</v>
      </c>
      <c r="B343" s="6" t="s">
        <v>10</v>
      </c>
      <c r="C343">
        <v>42000000205</v>
      </c>
      <c r="D343" s="6" t="s">
        <v>844</v>
      </c>
      <c r="E343" t="s">
        <v>11</v>
      </c>
      <c r="F343" s="1">
        <v>2</v>
      </c>
      <c r="G343" s="2">
        <v>676.92</v>
      </c>
      <c r="H343" s="2"/>
      <c r="I343" s="15"/>
      <c r="J343" s="20"/>
      <c r="K343" s="29"/>
      <c r="L343" s="20"/>
      <c r="M343" s="29"/>
      <c r="N343" s="29">
        <f t="shared" si="40"/>
        <v>676.92</v>
      </c>
    </row>
    <row r="344" spans="1:14" x14ac:dyDescent="0.2">
      <c r="A344" s="10" t="s">
        <v>51</v>
      </c>
      <c r="B344" s="6" t="s">
        <v>10</v>
      </c>
      <c r="C344">
        <v>42000000206</v>
      </c>
      <c r="D344" s="6" t="s">
        <v>814</v>
      </c>
      <c r="E344" t="s">
        <v>11</v>
      </c>
      <c r="F344" s="1">
        <v>17</v>
      </c>
      <c r="G344" s="2">
        <v>7637.76</v>
      </c>
      <c r="H344" s="2"/>
      <c r="I344" s="15"/>
      <c r="J344" s="22" t="s">
        <v>1419</v>
      </c>
      <c r="K344" s="26">
        <f>G344</f>
        <v>7637.76</v>
      </c>
      <c r="L344" s="22"/>
      <c r="M344" s="26"/>
      <c r="N344" s="26"/>
    </row>
    <row r="345" spans="1:14" x14ac:dyDescent="0.2">
      <c r="A345" s="10" t="s">
        <v>51</v>
      </c>
      <c r="B345" s="6" t="s">
        <v>10</v>
      </c>
      <c r="C345">
        <v>42000000227</v>
      </c>
      <c r="D345" s="6" t="s">
        <v>748</v>
      </c>
      <c r="E345" t="s">
        <v>11</v>
      </c>
      <c r="F345" s="1">
        <v>8</v>
      </c>
      <c r="G345" s="2">
        <v>3244.8</v>
      </c>
      <c r="H345" s="2"/>
      <c r="I345" s="15"/>
      <c r="J345" s="20"/>
      <c r="K345" s="29"/>
      <c r="L345" s="20"/>
      <c r="M345" s="29"/>
      <c r="N345" s="29">
        <f>G345</f>
        <v>3244.8</v>
      </c>
    </row>
    <row r="346" spans="1:14" x14ac:dyDescent="0.2">
      <c r="A346" s="10" t="s">
        <v>51</v>
      </c>
      <c r="B346" s="6" t="s">
        <v>10</v>
      </c>
      <c r="C346">
        <v>42000000249</v>
      </c>
      <c r="D346" s="6" t="s">
        <v>818</v>
      </c>
      <c r="E346" t="s">
        <v>11</v>
      </c>
      <c r="F346" s="1">
        <v>1</v>
      </c>
      <c r="G346" s="2">
        <v>2515.1</v>
      </c>
      <c r="H346" s="2"/>
      <c r="I346" s="15"/>
      <c r="J346" s="20"/>
      <c r="K346" s="29"/>
      <c r="L346" s="20"/>
      <c r="M346" s="29"/>
      <c r="N346" s="29">
        <f>G346</f>
        <v>2515.1</v>
      </c>
    </row>
    <row r="347" spans="1:14" x14ac:dyDescent="0.2">
      <c r="A347" s="10" t="s">
        <v>51</v>
      </c>
      <c r="B347" s="6" t="s">
        <v>10</v>
      </c>
      <c r="C347">
        <v>42000000265</v>
      </c>
      <c r="D347" s="6" t="s">
        <v>889</v>
      </c>
      <c r="E347" t="s">
        <v>11</v>
      </c>
      <c r="F347" s="1">
        <v>1</v>
      </c>
      <c r="G347" s="2">
        <v>639.55999999999995</v>
      </c>
      <c r="H347" s="2"/>
      <c r="I347" s="15"/>
      <c r="J347" s="20"/>
      <c r="K347" s="29"/>
      <c r="L347" s="20"/>
      <c r="M347" s="29"/>
      <c r="N347" s="29">
        <f>G347</f>
        <v>639.55999999999995</v>
      </c>
    </row>
    <row r="348" spans="1:14" x14ac:dyDescent="0.2">
      <c r="A348" s="10" t="s">
        <v>51</v>
      </c>
      <c r="B348" s="6" t="s">
        <v>10</v>
      </c>
      <c r="C348">
        <v>42000000266</v>
      </c>
      <c r="D348" s="6" t="s">
        <v>845</v>
      </c>
      <c r="E348" t="s">
        <v>11</v>
      </c>
      <c r="F348" s="1">
        <v>5</v>
      </c>
      <c r="G348" s="2">
        <v>1279.2</v>
      </c>
      <c r="H348" s="2"/>
      <c r="I348" s="15"/>
      <c r="J348" s="20"/>
      <c r="K348" s="29"/>
      <c r="L348" s="20"/>
      <c r="M348" s="29"/>
      <c r="N348" s="29">
        <f>G348</f>
        <v>1279.2</v>
      </c>
    </row>
    <row r="349" spans="1:14" x14ac:dyDescent="0.2">
      <c r="A349" s="10" t="s">
        <v>51</v>
      </c>
      <c r="B349" s="6" t="s">
        <v>10</v>
      </c>
      <c r="C349">
        <v>42000000288</v>
      </c>
      <c r="D349" s="6" t="s">
        <v>920</v>
      </c>
      <c r="E349" t="s">
        <v>11</v>
      </c>
      <c r="F349" s="1">
        <v>15</v>
      </c>
      <c r="G349" s="2">
        <v>17432.099999999999</v>
      </c>
      <c r="H349" s="2"/>
      <c r="I349" s="15"/>
      <c r="J349" s="22" t="s">
        <v>1419</v>
      </c>
      <c r="K349" s="26">
        <f>G349</f>
        <v>17432.099999999999</v>
      </c>
      <c r="L349" s="22"/>
      <c r="M349" s="26"/>
      <c r="N349" s="26"/>
    </row>
    <row r="350" spans="1:14" x14ac:dyDescent="0.2">
      <c r="A350" s="10" t="s">
        <v>51</v>
      </c>
      <c r="B350" s="6" t="s">
        <v>10</v>
      </c>
      <c r="C350">
        <v>42000000375</v>
      </c>
      <c r="D350" s="6" t="s">
        <v>820</v>
      </c>
      <c r="E350" t="s">
        <v>11</v>
      </c>
      <c r="F350" s="1">
        <v>1</v>
      </c>
      <c r="G350" s="2">
        <v>285.12</v>
      </c>
      <c r="H350" s="2"/>
      <c r="I350" s="15"/>
      <c r="J350" s="20"/>
      <c r="K350" s="29"/>
      <c r="L350" s="20"/>
      <c r="M350" s="29"/>
      <c r="N350" s="29">
        <f>G350</f>
        <v>285.12</v>
      </c>
    </row>
    <row r="351" spans="1:14" x14ac:dyDescent="0.2">
      <c r="A351" s="10" t="s">
        <v>51</v>
      </c>
      <c r="B351" s="6" t="s">
        <v>10</v>
      </c>
      <c r="C351">
        <v>42000000376</v>
      </c>
      <c r="D351" s="6" t="s">
        <v>788</v>
      </c>
      <c r="E351" t="s">
        <v>11</v>
      </c>
      <c r="F351" s="1">
        <v>1</v>
      </c>
      <c r="G351" s="2">
        <v>2403.6</v>
      </c>
      <c r="H351" s="2"/>
      <c r="I351" s="15"/>
      <c r="J351" s="20"/>
      <c r="K351" s="29"/>
      <c r="L351" s="20"/>
      <c r="M351" s="29"/>
      <c r="N351" s="29">
        <f>G351</f>
        <v>2403.6</v>
      </c>
    </row>
    <row r="352" spans="1:14" x14ac:dyDescent="0.2">
      <c r="A352" s="10" t="s">
        <v>51</v>
      </c>
      <c r="B352" s="6" t="s">
        <v>10</v>
      </c>
      <c r="C352">
        <v>42000000500</v>
      </c>
      <c r="D352" s="6" t="s">
        <v>992</v>
      </c>
      <c r="E352" t="s">
        <v>11</v>
      </c>
      <c r="F352" s="1">
        <v>60</v>
      </c>
      <c r="G352" s="2">
        <v>508.47</v>
      </c>
      <c r="H352" s="2"/>
      <c r="I352" s="15"/>
      <c r="J352" s="20"/>
      <c r="K352" s="29"/>
      <c r="L352" s="20"/>
      <c r="M352" s="29"/>
      <c r="N352" s="29">
        <f>G352</f>
        <v>508.47</v>
      </c>
    </row>
    <row r="353" spans="1:14" x14ac:dyDescent="0.2">
      <c r="A353" s="10" t="s">
        <v>51</v>
      </c>
      <c r="B353" s="6" t="s">
        <v>10</v>
      </c>
      <c r="C353">
        <v>42000000733</v>
      </c>
      <c r="D353" s="6" t="s">
        <v>611</v>
      </c>
      <c r="E353" t="s">
        <v>11</v>
      </c>
      <c r="F353" s="1">
        <v>16</v>
      </c>
      <c r="G353" s="2">
        <v>192.23</v>
      </c>
      <c r="H353" s="2"/>
      <c r="I353" s="15"/>
      <c r="J353" s="20"/>
      <c r="K353" s="29"/>
      <c r="L353" s="20"/>
      <c r="M353" s="29"/>
      <c r="N353" s="29">
        <f>G353</f>
        <v>192.23</v>
      </c>
    </row>
    <row r="354" spans="1:14" x14ac:dyDescent="0.2">
      <c r="A354" s="10" t="s">
        <v>51</v>
      </c>
      <c r="B354" s="6" t="s">
        <v>10</v>
      </c>
      <c r="C354">
        <v>42000000744</v>
      </c>
      <c r="D354" s="6" t="s">
        <v>361</v>
      </c>
      <c r="E354" t="s">
        <v>18</v>
      </c>
      <c r="F354" s="1">
        <v>0.32</v>
      </c>
      <c r="G354" s="2">
        <v>25.71</v>
      </c>
      <c r="H354" s="2"/>
      <c r="I354" s="15"/>
      <c r="J354" s="20"/>
      <c r="K354" s="29"/>
      <c r="L354" s="20"/>
      <c r="M354" s="29"/>
      <c r="N354" s="29">
        <f>G354</f>
        <v>25.71</v>
      </c>
    </row>
    <row r="355" spans="1:14" x14ac:dyDescent="0.2">
      <c r="A355" s="10" t="s">
        <v>51</v>
      </c>
      <c r="B355" s="6" t="s">
        <v>10</v>
      </c>
      <c r="C355">
        <v>42000000906</v>
      </c>
      <c r="D355" s="6" t="s">
        <v>594</v>
      </c>
      <c r="E355" t="s">
        <v>43</v>
      </c>
      <c r="F355" s="1">
        <v>1</v>
      </c>
      <c r="G355" s="2">
        <v>22328.81</v>
      </c>
      <c r="H355" s="2"/>
      <c r="I355" s="15"/>
      <c r="J355" s="22" t="s">
        <v>1419</v>
      </c>
      <c r="K355" s="26">
        <f>G355</f>
        <v>22328.81</v>
      </c>
      <c r="L355" s="22"/>
      <c r="M355" s="26"/>
      <c r="N355" s="26"/>
    </row>
    <row r="356" spans="1:14" x14ac:dyDescent="0.2">
      <c r="A356" s="10" t="s">
        <v>51</v>
      </c>
      <c r="B356" s="6" t="s">
        <v>10</v>
      </c>
      <c r="C356">
        <v>42000001486</v>
      </c>
      <c r="D356" s="6" t="s">
        <v>1264</v>
      </c>
      <c r="E356" t="s">
        <v>67</v>
      </c>
      <c r="F356" s="1">
        <v>100</v>
      </c>
      <c r="G356" s="2">
        <v>2752</v>
      </c>
      <c r="H356" s="2"/>
      <c r="I356" s="15"/>
      <c r="J356" s="20"/>
      <c r="K356" s="29"/>
      <c r="L356" s="20"/>
      <c r="M356" s="29"/>
      <c r="N356" s="29">
        <f>G356</f>
        <v>2752</v>
      </c>
    </row>
    <row r="357" spans="1:14" x14ac:dyDescent="0.2">
      <c r="A357" s="10" t="s">
        <v>51</v>
      </c>
      <c r="B357" s="6" t="s">
        <v>10</v>
      </c>
      <c r="C357">
        <v>42000001546</v>
      </c>
      <c r="D357" s="6" t="s">
        <v>257</v>
      </c>
      <c r="E357" t="s">
        <v>11</v>
      </c>
      <c r="F357" s="1">
        <v>1</v>
      </c>
      <c r="G357" s="2">
        <v>12.71</v>
      </c>
      <c r="H357" s="2"/>
      <c r="I357" s="15"/>
      <c r="J357" s="20"/>
      <c r="K357" s="29"/>
      <c r="L357" s="20"/>
      <c r="M357" s="29"/>
      <c r="N357" s="29">
        <f>G357</f>
        <v>12.71</v>
      </c>
    </row>
    <row r="358" spans="1:14" x14ac:dyDescent="0.2">
      <c r="A358" s="10" t="s">
        <v>51</v>
      </c>
      <c r="B358" s="6" t="s">
        <v>10</v>
      </c>
      <c r="C358">
        <v>42000002018</v>
      </c>
      <c r="D358" s="6" t="s">
        <v>612</v>
      </c>
      <c r="E358" t="s">
        <v>11</v>
      </c>
      <c r="F358" s="1">
        <v>2</v>
      </c>
      <c r="G358" s="2">
        <v>8500</v>
      </c>
      <c r="H358" s="2"/>
      <c r="I358" s="15"/>
      <c r="J358" s="22" t="s">
        <v>1419</v>
      </c>
      <c r="K358" s="26">
        <f>G358</f>
        <v>8500</v>
      </c>
      <c r="L358" s="22"/>
      <c r="M358" s="26"/>
      <c r="N358" s="26"/>
    </row>
    <row r="359" spans="1:14" x14ac:dyDescent="0.2">
      <c r="A359" s="10" t="s">
        <v>51</v>
      </c>
      <c r="B359" s="6" t="s">
        <v>10</v>
      </c>
      <c r="C359">
        <v>42000002022</v>
      </c>
      <c r="D359" s="6" t="s">
        <v>738</v>
      </c>
      <c r="E359" t="s">
        <v>11</v>
      </c>
      <c r="F359" s="1">
        <v>1</v>
      </c>
      <c r="G359" s="2">
        <v>2818</v>
      </c>
      <c r="H359" s="2"/>
      <c r="I359" s="15"/>
      <c r="J359" s="20"/>
      <c r="K359" s="29"/>
      <c r="L359" s="20"/>
      <c r="M359" s="29"/>
      <c r="N359" s="29">
        <f>G359</f>
        <v>2818</v>
      </c>
    </row>
    <row r="360" spans="1:14" x14ac:dyDescent="0.2">
      <c r="A360" s="10" t="s">
        <v>51</v>
      </c>
      <c r="B360" s="6" t="s">
        <v>10</v>
      </c>
      <c r="C360">
        <v>42000090020</v>
      </c>
      <c r="D360" s="6" t="s">
        <v>132</v>
      </c>
      <c r="E360" t="s">
        <v>11</v>
      </c>
      <c r="F360" s="1">
        <v>13</v>
      </c>
      <c r="G360" s="2">
        <v>1216.28</v>
      </c>
      <c r="H360" s="2"/>
      <c r="I360" s="15"/>
      <c r="J360" s="20"/>
      <c r="K360" s="29"/>
      <c r="L360" s="20"/>
      <c r="M360" s="29"/>
      <c r="N360" s="29">
        <f>G360</f>
        <v>1216.28</v>
      </c>
    </row>
    <row r="361" spans="1:14" x14ac:dyDescent="0.2">
      <c r="A361" s="10" t="s">
        <v>51</v>
      </c>
      <c r="B361" s="6" t="s">
        <v>10</v>
      </c>
      <c r="C361">
        <v>42100000031</v>
      </c>
      <c r="D361" s="6" t="s">
        <v>871</v>
      </c>
      <c r="E361" t="s">
        <v>11</v>
      </c>
      <c r="F361" s="1">
        <v>1</v>
      </c>
      <c r="G361" s="2">
        <v>565.5</v>
      </c>
      <c r="H361" s="2"/>
      <c r="I361" s="15"/>
      <c r="J361" s="20"/>
      <c r="K361" s="29"/>
      <c r="L361" s="20"/>
      <c r="M361" s="29"/>
      <c r="N361" s="29">
        <f>G361</f>
        <v>565.5</v>
      </c>
    </row>
    <row r="362" spans="1:14" x14ac:dyDescent="0.2">
      <c r="A362" s="10" t="s">
        <v>51</v>
      </c>
      <c r="B362" s="6" t="s">
        <v>10</v>
      </c>
      <c r="C362">
        <v>42100000062</v>
      </c>
      <c r="D362" s="6" t="s">
        <v>864</v>
      </c>
      <c r="E362" t="s">
        <v>11</v>
      </c>
      <c r="F362" s="1">
        <v>1</v>
      </c>
      <c r="G362" s="2">
        <v>875</v>
      </c>
      <c r="H362" s="2"/>
      <c r="I362" s="15"/>
      <c r="J362" s="20"/>
      <c r="K362" s="29"/>
      <c r="L362" s="20"/>
      <c r="M362" s="29"/>
      <c r="N362" s="29">
        <f>G362</f>
        <v>875</v>
      </c>
    </row>
    <row r="363" spans="1:14" x14ac:dyDescent="0.2">
      <c r="A363" s="10" t="s">
        <v>51</v>
      </c>
      <c r="B363" s="6" t="s">
        <v>10</v>
      </c>
      <c r="C363">
        <v>42121000114</v>
      </c>
      <c r="D363" s="6" t="s">
        <v>890</v>
      </c>
      <c r="E363" t="s">
        <v>11</v>
      </c>
      <c r="F363" s="1">
        <v>3</v>
      </c>
      <c r="G363" s="2">
        <v>381.36</v>
      </c>
      <c r="H363" s="2"/>
      <c r="I363" s="15"/>
      <c r="J363" s="20"/>
      <c r="K363" s="29"/>
      <c r="L363" s="20"/>
      <c r="M363" s="29"/>
      <c r="N363" s="29">
        <f>G363</f>
        <v>381.36</v>
      </c>
    </row>
    <row r="364" spans="1:14" x14ac:dyDescent="0.2">
      <c r="A364" s="10" t="s">
        <v>51</v>
      </c>
      <c r="B364" s="6" t="s">
        <v>10</v>
      </c>
      <c r="C364">
        <v>42128060205</v>
      </c>
      <c r="D364" s="6" t="s">
        <v>595</v>
      </c>
      <c r="E364" t="s">
        <v>11</v>
      </c>
      <c r="F364" s="1">
        <v>2</v>
      </c>
      <c r="G364" s="2">
        <v>27050</v>
      </c>
      <c r="H364" s="2"/>
      <c r="I364" s="15"/>
      <c r="J364" s="22" t="s">
        <v>1419</v>
      </c>
      <c r="K364" s="26">
        <f t="shared" ref="K364:K365" si="41">G364</f>
        <v>27050</v>
      </c>
      <c r="L364" s="22"/>
      <c r="M364" s="26"/>
      <c r="N364" s="26"/>
    </row>
    <row r="365" spans="1:14" x14ac:dyDescent="0.2">
      <c r="A365" s="10" t="s">
        <v>51</v>
      </c>
      <c r="B365" s="6" t="s">
        <v>10</v>
      </c>
      <c r="C365">
        <v>42129040121</v>
      </c>
      <c r="D365" s="6" t="s">
        <v>603</v>
      </c>
      <c r="E365" t="s">
        <v>11</v>
      </c>
      <c r="F365" s="1">
        <v>5</v>
      </c>
      <c r="G365" s="2">
        <v>39975</v>
      </c>
      <c r="H365" s="2"/>
      <c r="I365" s="15"/>
      <c r="J365" s="22" t="s">
        <v>1419</v>
      </c>
      <c r="K365" s="26">
        <f t="shared" si="41"/>
        <v>39975</v>
      </c>
      <c r="L365" s="22"/>
      <c r="M365" s="26"/>
      <c r="N365" s="26"/>
    </row>
    <row r="366" spans="1:14" x14ac:dyDescent="0.2">
      <c r="A366" s="10" t="s">
        <v>51</v>
      </c>
      <c r="B366" s="6" t="s">
        <v>10</v>
      </c>
      <c r="C366">
        <v>42154990009</v>
      </c>
      <c r="D366" s="6" t="s">
        <v>143</v>
      </c>
      <c r="E366" t="s">
        <v>11</v>
      </c>
      <c r="F366" s="1">
        <v>20</v>
      </c>
      <c r="G366" s="2">
        <v>169.49</v>
      </c>
      <c r="H366" s="2"/>
      <c r="I366" s="15"/>
      <c r="J366" s="20"/>
      <c r="K366" s="29"/>
      <c r="L366" s="20"/>
      <c r="M366" s="29"/>
      <c r="N366" s="29">
        <f>G366</f>
        <v>169.49</v>
      </c>
    </row>
    <row r="367" spans="1:14" x14ac:dyDescent="0.2">
      <c r="A367" s="10" t="s">
        <v>51</v>
      </c>
      <c r="B367" s="6" t="s">
        <v>10</v>
      </c>
      <c r="C367">
        <v>42154990171</v>
      </c>
      <c r="D367" s="6" t="s">
        <v>364</v>
      </c>
      <c r="E367" t="s">
        <v>11</v>
      </c>
      <c r="F367" s="1">
        <v>2</v>
      </c>
      <c r="G367" s="2">
        <v>58320</v>
      </c>
      <c r="H367" s="2"/>
      <c r="I367" s="15"/>
      <c r="J367" s="22" t="s">
        <v>1419</v>
      </c>
      <c r="K367" s="26">
        <f t="shared" ref="K367:K368" si="42">G367</f>
        <v>58320</v>
      </c>
      <c r="L367" s="22"/>
      <c r="M367" s="26"/>
      <c r="N367" s="26"/>
    </row>
    <row r="368" spans="1:14" x14ac:dyDescent="0.2">
      <c r="A368" s="10" t="s">
        <v>51</v>
      </c>
      <c r="B368" s="6" t="s">
        <v>10</v>
      </c>
      <c r="C368">
        <v>42290040003</v>
      </c>
      <c r="D368" s="6" t="s">
        <v>383</v>
      </c>
      <c r="E368" t="s">
        <v>11</v>
      </c>
      <c r="F368" s="1">
        <v>2</v>
      </c>
      <c r="G368" s="2">
        <v>24559.41</v>
      </c>
      <c r="H368" s="2"/>
      <c r="I368" s="15"/>
      <c r="J368" s="22" t="s">
        <v>1419</v>
      </c>
      <c r="K368" s="26">
        <f t="shared" si="42"/>
        <v>24559.41</v>
      </c>
      <c r="L368" s="22"/>
      <c r="M368" s="26"/>
      <c r="N368" s="26"/>
    </row>
    <row r="369" spans="1:14" x14ac:dyDescent="0.2">
      <c r="A369" s="10" t="s">
        <v>51</v>
      </c>
      <c r="B369" s="6" t="s">
        <v>10</v>
      </c>
      <c r="C369">
        <v>42300000008</v>
      </c>
      <c r="D369" s="6" t="s">
        <v>894</v>
      </c>
      <c r="E369" t="s">
        <v>11</v>
      </c>
      <c r="F369" s="1">
        <v>1</v>
      </c>
      <c r="G369" s="2">
        <v>1074.43</v>
      </c>
      <c r="H369" s="2"/>
      <c r="I369" s="15"/>
      <c r="J369" s="20"/>
      <c r="K369" s="29"/>
      <c r="L369" s="20"/>
      <c r="M369" s="29"/>
      <c r="N369" s="29">
        <f t="shared" ref="N369:N411" si="43">G369</f>
        <v>1074.43</v>
      </c>
    </row>
    <row r="370" spans="1:14" x14ac:dyDescent="0.2">
      <c r="A370" s="10" t="s">
        <v>51</v>
      </c>
      <c r="B370" s="6" t="s">
        <v>10</v>
      </c>
      <c r="C370">
        <v>42300000009</v>
      </c>
      <c r="D370" s="6" t="s">
        <v>916</v>
      </c>
      <c r="E370" t="s">
        <v>11</v>
      </c>
      <c r="F370" s="1">
        <v>1</v>
      </c>
      <c r="G370" s="2">
        <v>1567.61</v>
      </c>
      <c r="H370" s="2"/>
      <c r="I370" s="15"/>
      <c r="J370" s="20"/>
      <c r="K370" s="29"/>
      <c r="L370" s="20"/>
      <c r="M370" s="29"/>
      <c r="N370" s="29">
        <f t="shared" si="43"/>
        <v>1567.61</v>
      </c>
    </row>
    <row r="371" spans="1:14" x14ac:dyDescent="0.2">
      <c r="A371" s="10" t="s">
        <v>51</v>
      </c>
      <c r="B371" s="6" t="s">
        <v>10</v>
      </c>
      <c r="C371">
        <v>42300000010</v>
      </c>
      <c r="D371" s="6" t="s">
        <v>808</v>
      </c>
      <c r="E371" t="s">
        <v>11</v>
      </c>
      <c r="F371" s="1">
        <v>1</v>
      </c>
      <c r="G371" s="2">
        <v>1039.2</v>
      </c>
      <c r="H371" s="2"/>
      <c r="I371" s="15"/>
      <c r="J371" s="20"/>
      <c r="K371" s="29"/>
      <c r="L371" s="20"/>
      <c r="M371" s="29"/>
      <c r="N371" s="29">
        <f t="shared" si="43"/>
        <v>1039.2</v>
      </c>
    </row>
    <row r="372" spans="1:14" x14ac:dyDescent="0.2">
      <c r="A372" s="10" t="s">
        <v>51</v>
      </c>
      <c r="B372" s="6" t="s">
        <v>10</v>
      </c>
      <c r="C372">
        <v>42300000011</v>
      </c>
      <c r="D372" s="6" t="s">
        <v>789</v>
      </c>
      <c r="E372" t="s">
        <v>11</v>
      </c>
      <c r="F372" s="1">
        <v>1</v>
      </c>
      <c r="G372" s="2">
        <v>638.5</v>
      </c>
      <c r="H372" s="2"/>
      <c r="I372" s="15"/>
      <c r="J372" s="20"/>
      <c r="K372" s="29"/>
      <c r="L372" s="20"/>
      <c r="M372" s="29"/>
      <c r="N372" s="29">
        <f t="shared" si="43"/>
        <v>638.5</v>
      </c>
    </row>
    <row r="373" spans="1:14" x14ac:dyDescent="0.2">
      <c r="A373" s="10" t="s">
        <v>51</v>
      </c>
      <c r="B373" s="6" t="s">
        <v>10</v>
      </c>
      <c r="C373">
        <v>42520070056</v>
      </c>
      <c r="D373" s="6" t="s">
        <v>358</v>
      </c>
      <c r="E373" t="s">
        <v>11</v>
      </c>
      <c r="F373" s="1">
        <v>10</v>
      </c>
      <c r="G373" s="2">
        <v>3960.59</v>
      </c>
      <c r="H373" s="2"/>
      <c r="I373" s="15"/>
      <c r="J373" s="20"/>
      <c r="K373" s="29"/>
      <c r="L373" s="20"/>
      <c r="M373" s="29"/>
      <c r="N373" s="29">
        <f t="shared" si="43"/>
        <v>3960.59</v>
      </c>
    </row>
    <row r="374" spans="1:14" x14ac:dyDescent="0.2">
      <c r="A374" s="10" t="s">
        <v>51</v>
      </c>
      <c r="B374" s="6" t="s">
        <v>10</v>
      </c>
      <c r="C374">
        <v>43700000001</v>
      </c>
      <c r="D374" s="6" t="s">
        <v>815</v>
      </c>
      <c r="E374" t="s">
        <v>11</v>
      </c>
      <c r="F374" s="1">
        <v>158</v>
      </c>
      <c r="G374" s="2">
        <v>4.74</v>
      </c>
      <c r="H374" s="2"/>
      <c r="I374" s="15"/>
      <c r="J374" s="20"/>
      <c r="K374" s="29"/>
      <c r="L374" s="20"/>
      <c r="M374" s="29"/>
      <c r="N374" s="29">
        <f t="shared" si="43"/>
        <v>4.74</v>
      </c>
    </row>
    <row r="375" spans="1:14" x14ac:dyDescent="0.2">
      <c r="A375" s="10" t="s">
        <v>51</v>
      </c>
      <c r="B375" s="6" t="s">
        <v>10</v>
      </c>
      <c r="C375">
        <v>44300000005</v>
      </c>
      <c r="D375" s="6" t="s">
        <v>1056</v>
      </c>
      <c r="E375" t="s">
        <v>11</v>
      </c>
      <c r="F375" s="1">
        <v>28</v>
      </c>
      <c r="G375" s="2">
        <v>0.28000000000000003</v>
      </c>
      <c r="H375" s="2"/>
      <c r="I375" s="15"/>
      <c r="J375" s="20"/>
      <c r="K375" s="29"/>
      <c r="L375" s="20"/>
      <c r="M375" s="29"/>
      <c r="N375" s="29">
        <f t="shared" si="43"/>
        <v>0.28000000000000003</v>
      </c>
    </row>
    <row r="376" spans="1:14" x14ac:dyDescent="0.2">
      <c r="A376" s="10" t="s">
        <v>51</v>
      </c>
      <c r="B376" s="6" t="s">
        <v>10</v>
      </c>
      <c r="C376">
        <v>45000000244</v>
      </c>
      <c r="D376" s="6" t="s">
        <v>917</v>
      </c>
      <c r="E376" t="s">
        <v>11</v>
      </c>
      <c r="F376" s="1">
        <v>2</v>
      </c>
      <c r="G376" s="2">
        <v>1.46</v>
      </c>
      <c r="H376" s="2"/>
      <c r="I376" s="15"/>
      <c r="J376" s="20"/>
      <c r="K376" s="29"/>
      <c r="L376" s="20"/>
      <c r="M376" s="29"/>
      <c r="N376" s="29">
        <f t="shared" si="43"/>
        <v>1.46</v>
      </c>
    </row>
    <row r="377" spans="1:14" x14ac:dyDescent="0.2">
      <c r="A377" s="10" t="s">
        <v>51</v>
      </c>
      <c r="B377" s="6" t="s">
        <v>10</v>
      </c>
      <c r="C377">
        <v>45000000246</v>
      </c>
      <c r="D377" s="6" t="s">
        <v>918</v>
      </c>
      <c r="E377" t="s">
        <v>11</v>
      </c>
      <c r="F377" s="1">
        <v>2</v>
      </c>
      <c r="G377" s="2">
        <v>1014.94</v>
      </c>
      <c r="H377" s="2"/>
      <c r="I377" s="15"/>
      <c r="J377" s="20"/>
      <c r="K377" s="29"/>
      <c r="L377" s="20"/>
      <c r="M377" s="29"/>
      <c r="N377" s="29">
        <f t="shared" si="43"/>
        <v>1014.94</v>
      </c>
    </row>
    <row r="378" spans="1:14" x14ac:dyDescent="0.2">
      <c r="A378" s="10" t="s">
        <v>51</v>
      </c>
      <c r="B378" s="6" t="s">
        <v>10</v>
      </c>
      <c r="C378">
        <v>45000000262</v>
      </c>
      <c r="D378" s="6" t="s">
        <v>846</v>
      </c>
      <c r="E378" t="s">
        <v>11</v>
      </c>
      <c r="F378" s="1">
        <v>6</v>
      </c>
      <c r="G378" s="2">
        <v>4605.0600000000004</v>
      </c>
      <c r="H378" s="2"/>
      <c r="I378" s="15"/>
      <c r="J378" s="20"/>
      <c r="K378" s="29"/>
      <c r="L378" s="20"/>
      <c r="M378" s="29"/>
      <c r="N378" s="29">
        <f t="shared" si="43"/>
        <v>4605.0600000000004</v>
      </c>
    </row>
    <row r="379" spans="1:14" x14ac:dyDescent="0.2">
      <c r="A379" s="10" t="s">
        <v>51</v>
      </c>
      <c r="B379" s="6" t="s">
        <v>10</v>
      </c>
      <c r="C379">
        <v>45000000274</v>
      </c>
      <c r="D379" s="6" t="s">
        <v>790</v>
      </c>
      <c r="E379" t="s">
        <v>11</v>
      </c>
      <c r="F379" s="1">
        <v>8</v>
      </c>
      <c r="G379" s="2">
        <v>3033.01</v>
      </c>
      <c r="H379" s="2"/>
      <c r="I379" s="15"/>
      <c r="J379" s="20"/>
      <c r="K379" s="29"/>
      <c r="L379" s="20"/>
      <c r="M379" s="29"/>
      <c r="N379" s="29">
        <f t="shared" si="43"/>
        <v>3033.01</v>
      </c>
    </row>
    <row r="380" spans="1:14" x14ac:dyDescent="0.2">
      <c r="A380" s="10" t="s">
        <v>51</v>
      </c>
      <c r="B380" s="6" t="s">
        <v>10</v>
      </c>
      <c r="C380">
        <v>46000000086</v>
      </c>
      <c r="D380" s="6" t="s">
        <v>391</v>
      </c>
      <c r="E380" t="s">
        <v>11</v>
      </c>
      <c r="F380" s="1">
        <v>1</v>
      </c>
      <c r="G380" s="2">
        <v>220.17</v>
      </c>
      <c r="H380" s="2"/>
      <c r="I380" s="15"/>
      <c r="J380" s="20"/>
      <c r="K380" s="29"/>
      <c r="L380" s="20"/>
      <c r="M380" s="29"/>
      <c r="N380" s="29">
        <f t="shared" si="43"/>
        <v>220.17</v>
      </c>
    </row>
    <row r="381" spans="1:14" x14ac:dyDescent="0.2">
      <c r="A381" s="10" t="s">
        <v>51</v>
      </c>
      <c r="B381" s="6" t="s">
        <v>10</v>
      </c>
      <c r="C381">
        <v>46000000431</v>
      </c>
      <c r="D381" s="6" t="s">
        <v>378</v>
      </c>
      <c r="E381" t="s">
        <v>11</v>
      </c>
      <c r="F381" s="1">
        <v>2</v>
      </c>
      <c r="G381" s="2">
        <v>2813</v>
      </c>
      <c r="H381" s="2"/>
      <c r="I381" s="15"/>
      <c r="J381" s="20"/>
      <c r="K381" s="29"/>
      <c r="L381" s="20"/>
      <c r="M381" s="29"/>
      <c r="N381" s="29">
        <f t="shared" si="43"/>
        <v>2813</v>
      </c>
    </row>
    <row r="382" spans="1:14" x14ac:dyDescent="0.2">
      <c r="A382" s="10" t="s">
        <v>51</v>
      </c>
      <c r="B382" s="6" t="s">
        <v>10</v>
      </c>
      <c r="C382">
        <v>46000000478</v>
      </c>
      <c r="D382" s="6" t="s">
        <v>951</v>
      </c>
      <c r="E382" t="s">
        <v>11</v>
      </c>
      <c r="F382" s="1">
        <v>4</v>
      </c>
      <c r="G382" s="2">
        <v>0.04</v>
      </c>
      <c r="H382" s="2"/>
      <c r="I382" s="15"/>
      <c r="J382" s="20"/>
      <c r="K382" s="29"/>
      <c r="L382" s="20"/>
      <c r="M382" s="29"/>
      <c r="N382" s="29">
        <f t="shared" si="43"/>
        <v>0.04</v>
      </c>
    </row>
    <row r="383" spans="1:14" x14ac:dyDescent="0.2">
      <c r="A383" s="10" t="s">
        <v>51</v>
      </c>
      <c r="B383" s="6" t="s">
        <v>10</v>
      </c>
      <c r="C383">
        <v>46000000545</v>
      </c>
      <c r="D383" s="6" t="s">
        <v>847</v>
      </c>
      <c r="E383" t="s">
        <v>11</v>
      </c>
      <c r="F383" s="1">
        <v>300</v>
      </c>
      <c r="G383" s="2">
        <v>3</v>
      </c>
      <c r="H383" s="2"/>
      <c r="I383" s="15"/>
      <c r="J383" s="20"/>
      <c r="K383" s="29"/>
      <c r="L383" s="20"/>
      <c r="M383" s="29"/>
      <c r="N383" s="29">
        <f t="shared" si="43"/>
        <v>3</v>
      </c>
    </row>
    <row r="384" spans="1:14" x14ac:dyDescent="0.2">
      <c r="A384" s="10" t="s">
        <v>51</v>
      </c>
      <c r="B384" s="6" t="s">
        <v>10</v>
      </c>
      <c r="C384">
        <v>46000000549</v>
      </c>
      <c r="D384" s="6" t="s">
        <v>669</v>
      </c>
      <c r="E384" t="s">
        <v>11</v>
      </c>
      <c r="F384" s="1">
        <v>4</v>
      </c>
      <c r="G384" s="2">
        <v>2436</v>
      </c>
      <c r="H384" s="2"/>
      <c r="I384" s="15"/>
      <c r="J384" s="20"/>
      <c r="K384" s="29"/>
      <c r="L384" s="20"/>
      <c r="M384" s="29"/>
      <c r="N384" s="29">
        <f t="shared" si="43"/>
        <v>2436</v>
      </c>
    </row>
    <row r="385" spans="1:14" x14ac:dyDescent="0.2">
      <c r="A385" s="10" t="s">
        <v>51</v>
      </c>
      <c r="B385" s="6" t="s">
        <v>10</v>
      </c>
      <c r="C385">
        <v>46000000687</v>
      </c>
      <c r="D385" s="6" t="s">
        <v>857</v>
      </c>
      <c r="E385" t="s">
        <v>11</v>
      </c>
      <c r="F385" s="1">
        <v>11</v>
      </c>
      <c r="G385" s="2">
        <v>0.11</v>
      </c>
      <c r="H385" s="2"/>
      <c r="I385" s="15"/>
      <c r="J385" s="20"/>
      <c r="K385" s="29"/>
      <c r="L385" s="20"/>
      <c r="M385" s="29"/>
      <c r="N385" s="29">
        <f t="shared" si="43"/>
        <v>0.11</v>
      </c>
    </row>
    <row r="386" spans="1:14" x14ac:dyDescent="0.2">
      <c r="A386" s="10" t="s">
        <v>51</v>
      </c>
      <c r="B386" s="6" t="s">
        <v>10</v>
      </c>
      <c r="C386">
        <v>46000000742</v>
      </c>
      <c r="D386" s="6" t="s">
        <v>809</v>
      </c>
      <c r="E386" t="s">
        <v>11</v>
      </c>
      <c r="F386" s="1">
        <v>75</v>
      </c>
      <c r="G386" s="2">
        <v>0.75</v>
      </c>
      <c r="H386" s="2"/>
      <c r="I386" s="15"/>
      <c r="J386" s="20"/>
      <c r="K386" s="29"/>
      <c r="L386" s="20"/>
      <c r="M386" s="29"/>
      <c r="N386" s="29">
        <f t="shared" si="43"/>
        <v>0.75</v>
      </c>
    </row>
    <row r="387" spans="1:14" x14ac:dyDescent="0.2">
      <c r="A387" s="10" t="s">
        <v>51</v>
      </c>
      <c r="B387" s="6" t="s">
        <v>10</v>
      </c>
      <c r="C387">
        <v>46000000743</v>
      </c>
      <c r="D387" s="6" t="s">
        <v>767</v>
      </c>
      <c r="E387" t="s">
        <v>11</v>
      </c>
      <c r="F387" s="1">
        <v>84</v>
      </c>
      <c r="G387" s="2">
        <v>0.84</v>
      </c>
      <c r="H387" s="2"/>
      <c r="I387" s="15"/>
      <c r="J387" s="20"/>
      <c r="K387" s="29"/>
      <c r="L387" s="20"/>
      <c r="M387" s="29"/>
      <c r="N387" s="29">
        <f t="shared" si="43"/>
        <v>0.84</v>
      </c>
    </row>
    <row r="388" spans="1:14" x14ac:dyDescent="0.2">
      <c r="A388" s="10" t="s">
        <v>51</v>
      </c>
      <c r="B388" s="6" t="s">
        <v>10</v>
      </c>
      <c r="C388">
        <v>46000000779</v>
      </c>
      <c r="D388" s="6" t="s">
        <v>821</v>
      </c>
      <c r="E388" t="s">
        <v>11</v>
      </c>
      <c r="F388" s="1">
        <v>8</v>
      </c>
      <c r="G388" s="2">
        <v>0.08</v>
      </c>
      <c r="H388" s="2"/>
      <c r="I388" s="15"/>
      <c r="J388" s="20"/>
      <c r="K388" s="29"/>
      <c r="L388" s="20"/>
      <c r="M388" s="29"/>
      <c r="N388" s="29">
        <f t="shared" si="43"/>
        <v>0.08</v>
      </c>
    </row>
    <row r="389" spans="1:14" x14ac:dyDescent="0.2">
      <c r="A389" s="10" t="s">
        <v>51</v>
      </c>
      <c r="B389" s="6" t="s">
        <v>10</v>
      </c>
      <c r="C389">
        <v>46000000790</v>
      </c>
      <c r="D389" s="6" t="s">
        <v>763</v>
      </c>
      <c r="E389" t="s">
        <v>11</v>
      </c>
      <c r="F389" s="1">
        <v>10</v>
      </c>
      <c r="G389" s="2">
        <v>237.5</v>
      </c>
      <c r="H389" s="2"/>
      <c r="I389" s="15"/>
      <c r="J389" s="20"/>
      <c r="K389" s="29"/>
      <c r="L389" s="20"/>
      <c r="M389" s="29"/>
      <c r="N389" s="29">
        <f t="shared" si="43"/>
        <v>237.5</v>
      </c>
    </row>
    <row r="390" spans="1:14" x14ac:dyDescent="0.2">
      <c r="A390" s="10" t="s">
        <v>51</v>
      </c>
      <c r="B390" s="6" t="s">
        <v>10</v>
      </c>
      <c r="C390">
        <v>46000000793</v>
      </c>
      <c r="D390" s="6" t="s">
        <v>850</v>
      </c>
      <c r="E390" t="s">
        <v>11</v>
      </c>
      <c r="F390" s="1">
        <v>4</v>
      </c>
      <c r="G390" s="2">
        <v>709.49</v>
      </c>
      <c r="H390" s="2"/>
      <c r="I390" s="15"/>
      <c r="J390" s="20"/>
      <c r="K390" s="29"/>
      <c r="L390" s="20"/>
      <c r="M390" s="29"/>
      <c r="N390" s="29">
        <f t="shared" si="43"/>
        <v>709.49</v>
      </c>
    </row>
    <row r="391" spans="1:14" x14ac:dyDescent="0.2">
      <c r="A391" s="10" t="s">
        <v>51</v>
      </c>
      <c r="B391" s="6" t="s">
        <v>10</v>
      </c>
      <c r="C391">
        <v>46000000808</v>
      </c>
      <c r="D391" s="6" t="s">
        <v>913</v>
      </c>
      <c r="E391" t="s">
        <v>11</v>
      </c>
      <c r="F391" s="1">
        <v>140</v>
      </c>
      <c r="G391" s="2">
        <v>5.8</v>
      </c>
      <c r="H391" s="2"/>
      <c r="I391" s="15"/>
      <c r="J391" s="20"/>
      <c r="K391" s="29"/>
      <c r="L391" s="20"/>
      <c r="M391" s="29"/>
      <c r="N391" s="29">
        <f t="shared" si="43"/>
        <v>5.8</v>
      </c>
    </row>
    <row r="392" spans="1:14" x14ac:dyDescent="0.2">
      <c r="A392" s="10" t="s">
        <v>51</v>
      </c>
      <c r="B392" s="6" t="s">
        <v>10</v>
      </c>
      <c r="C392">
        <v>46000000810</v>
      </c>
      <c r="D392" s="6" t="s">
        <v>915</v>
      </c>
      <c r="E392" t="s">
        <v>11</v>
      </c>
      <c r="F392" s="1">
        <v>20</v>
      </c>
      <c r="G392" s="2">
        <v>0.8</v>
      </c>
      <c r="H392" s="2"/>
      <c r="I392" s="15"/>
      <c r="J392" s="20"/>
      <c r="K392" s="29"/>
      <c r="L392" s="20"/>
      <c r="M392" s="29"/>
      <c r="N392" s="29">
        <f t="shared" si="43"/>
        <v>0.8</v>
      </c>
    </row>
    <row r="393" spans="1:14" x14ac:dyDescent="0.2">
      <c r="A393" s="10" t="s">
        <v>51</v>
      </c>
      <c r="B393" s="6" t="s">
        <v>10</v>
      </c>
      <c r="C393">
        <v>46000000846</v>
      </c>
      <c r="D393" s="6" t="s">
        <v>768</v>
      </c>
      <c r="E393" t="s">
        <v>11</v>
      </c>
      <c r="F393" s="1">
        <v>50</v>
      </c>
      <c r="G393" s="2">
        <v>8</v>
      </c>
      <c r="H393" s="2"/>
      <c r="I393" s="15"/>
      <c r="J393" s="20"/>
      <c r="K393" s="29"/>
      <c r="L393" s="20"/>
      <c r="M393" s="29"/>
      <c r="N393" s="29">
        <f t="shared" si="43"/>
        <v>8</v>
      </c>
    </row>
    <row r="394" spans="1:14" x14ac:dyDescent="0.2">
      <c r="A394" s="10" t="s">
        <v>51</v>
      </c>
      <c r="B394" s="6" t="s">
        <v>10</v>
      </c>
      <c r="C394">
        <v>46000000852</v>
      </c>
      <c r="D394" s="6" t="s">
        <v>769</v>
      </c>
      <c r="E394" t="s">
        <v>11</v>
      </c>
      <c r="F394" s="1">
        <v>10</v>
      </c>
      <c r="G394" s="2">
        <v>0.1</v>
      </c>
      <c r="H394" s="2"/>
      <c r="I394" s="15"/>
      <c r="J394" s="20"/>
      <c r="K394" s="29"/>
      <c r="L394" s="20"/>
      <c r="M394" s="29"/>
      <c r="N394" s="29">
        <f t="shared" si="43"/>
        <v>0.1</v>
      </c>
    </row>
    <row r="395" spans="1:14" x14ac:dyDescent="0.2">
      <c r="A395" s="10" t="s">
        <v>51</v>
      </c>
      <c r="B395" s="6" t="s">
        <v>10</v>
      </c>
      <c r="C395">
        <v>46000000853</v>
      </c>
      <c r="D395" s="6" t="s">
        <v>764</v>
      </c>
      <c r="E395" t="s">
        <v>11</v>
      </c>
      <c r="F395" s="1">
        <v>57</v>
      </c>
      <c r="G395" s="2">
        <v>0.56999999999999995</v>
      </c>
      <c r="H395" s="2"/>
      <c r="I395" s="15"/>
      <c r="J395" s="20"/>
      <c r="K395" s="29"/>
      <c r="L395" s="20"/>
      <c r="M395" s="29"/>
      <c r="N395" s="29">
        <f t="shared" si="43"/>
        <v>0.56999999999999995</v>
      </c>
    </row>
    <row r="396" spans="1:14" x14ac:dyDescent="0.2">
      <c r="A396" s="10" t="s">
        <v>51</v>
      </c>
      <c r="B396" s="6" t="s">
        <v>10</v>
      </c>
      <c r="C396">
        <v>46000000927</v>
      </c>
      <c r="D396" s="6" t="s">
        <v>944</v>
      </c>
      <c r="E396" t="s">
        <v>11</v>
      </c>
      <c r="F396" s="1">
        <v>2</v>
      </c>
      <c r="G396" s="2">
        <v>336.86</v>
      </c>
      <c r="H396" s="2"/>
      <c r="I396" s="15"/>
      <c r="J396" s="20"/>
      <c r="K396" s="29"/>
      <c r="L396" s="20"/>
      <c r="M396" s="29"/>
      <c r="N396" s="29">
        <f t="shared" si="43"/>
        <v>336.86</v>
      </c>
    </row>
    <row r="397" spans="1:14" x14ac:dyDescent="0.2">
      <c r="A397" s="10" t="s">
        <v>51</v>
      </c>
      <c r="B397" s="6" t="s">
        <v>10</v>
      </c>
      <c r="C397">
        <v>46000000938</v>
      </c>
      <c r="D397" s="6" t="s">
        <v>921</v>
      </c>
      <c r="E397" t="s">
        <v>11</v>
      </c>
      <c r="F397" s="1">
        <v>2</v>
      </c>
      <c r="G397" s="2">
        <v>380.14</v>
      </c>
      <c r="H397" s="2"/>
      <c r="I397" s="15"/>
      <c r="J397" s="20"/>
      <c r="K397" s="29"/>
      <c r="L397" s="20"/>
      <c r="M397" s="29"/>
      <c r="N397" s="29">
        <f t="shared" si="43"/>
        <v>380.14</v>
      </c>
    </row>
    <row r="398" spans="1:14" x14ac:dyDescent="0.2">
      <c r="A398" s="10" t="s">
        <v>51</v>
      </c>
      <c r="B398" s="6" t="s">
        <v>10</v>
      </c>
      <c r="C398">
        <v>46000000940</v>
      </c>
      <c r="D398" s="6" t="s">
        <v>720</v>
      </c>
      <c r="E398" t="s">
        <v>11</v>
      </c>
      <c r="F398" s="1">
        <v>50</v>
      </c>
      <c r="G398" s="2">
        <v>5</v>
      </c>
      <c r="H398" s="2"/>
      <c r="I398" s="15"/>
      <c r="J398" s="20"/>
      <c r="K398" s="29"/>
      <c r="L398" s="20"/>
      <c r="M398" s="29"/>
      <c r="N398" s="29">
        <f t="shared" si="43"/>
        <v>5</v>
      </c>
    </row>
    <row r="399" spans="1:14" x14ac:dyDescent="0.2">
      <c r="A399" s="10" t="s">
        <v>51</v>
      </c>
      <c r="B399" s="6" t="s">
        <v>10</v>
      </c>
      <c r="C399">
        <v>46000000949</v>
      </c>
      <c r="D399" s="6" t="s">
        <v>776</v>
      </c>
      <c r="E399" t="s">
        <v>11</v>
      </c>
      <c r="F399" s="1">
        <v>18</v>
      </c>
      <c r="G399" s="2">
        <v>0.18</v>
      </c>
      <c r="H399" s="2"/>
      <c r="I399" s="15"/>
      <c r="J399" s="20"/>
      <c r="K399" s="29"/>
      <c r="L399" s="20"/>
      <c r="M399" s="29"/>
      <c r="N399" s="29">
        <f t="shared" si="43"/>
        <v>0.18</v>
      </c>
    </row>
    <row r="400" spans="1:14" x14ac:dyDescent="0.2">
      <c r="A400" s="10" t="s">
        <v>51</v>
      </c>
      <c r="B400" s="6" t="s">
        <v>10</v>
      </c>
      <c r="C400">
        <v>46000000950</v>
      </c>
      <c r="D400" s="6" t="s">
        <v>824</v>
      </c>
      <c r="E400" t="s">
        <v>11</v>
      </c>
      <c r="F400" s="1">
        <v>8</v>
      </c>
      <c r="G400" s="2">
        <v>0.08</v>
      </c>
      <c r="H400" s="2"/>
      <c r="I400" s="15"/>
      <c r="J400" s="20"/>
      <c r="K400" s="29"/>
      <c r="L400" s="20"/>
      <c r="M400" s="29"/>
      <c r="N400" s="29">
        <f t="shared" si="43"/>
        <v>0.08</v>
      </c>
    </row>
    <row r="401" spans="1:14" x14ac:dyDescent="0.2">
      <c r="A401" s="10" t="s">
        <v>51</v>
      </c>
      <c r="B401" s="6" t="s">
        <v>10</v>
      </c>
      <c r="C401">
        <v>46000000951</v>
      </c>
      <c r="D401" s="6" t="s">
        <v>822</v>
      </c>
      <c r="E401" t="s">
        <v>11</v>
      </c>
      <c r="F401" s="1">
        <v>10</v>
      </c>
      <c r="G401" s="2">
        <v>0.1</v>
      </c>
      <c r="H401" s="2"/>
      <c r="I401" s="15"/>
      <c r="J401" s="20"/>
      <c r="K401" s="29"/>
      <c r="L401" s="20"/>
      <c r="M401" s="29"/>
      <c r="N401" s="29">
        <f t="shared" si="43"/>
        <v>0.1</v>
      </c>
    </row>
    <row r="402" spans="1:14" x14ac:dyDescent="0.2">
      <c r="A402" s="10" t="s">
        <v>51</v>
      </c>
      <c r="B402" s="6" t="s">
        <v>10</v>
      </c>
      <c r="C402">
        <v>46000000952</v>
      </c>
      <c r="D402" s="6" t="s">
        <v>945</v>
      </c>
      <c r="E402" t="s">
        <v>11</v>
      </c>
      <c r="F402" s="1">
        <v>94</v>
      </c>
      <c r="G402" s="2">
        <v>0.94</v>
      </c>
      <c r="H402" s="2"/>
      <c r="I402" s="15"/>
      <c r="J402" s="20"/>
      <c r="K402" s="29"/>
      <c r="L402" s="20"/>
      <c r="M402" s="29"/>
      <c r="N402" s="29">
        <f t="shared" si="43"/>
        <v>0.94</v>
      </c>
    </row>
    <row r="403" spans="1:14" x14ac:dyDescent="0.2">
      <c r="A403" s="10" t="s">
        <v>51</v>
      </c>
      <c r="B403" s="6" t="s">
        <v>10</v>
      </c>
      <c r="C403">
        <v>46000000957</v>
      </c>
      <c r="D403" s="6" t="s">
        <v>765</v>
      </c>
      <c r="E403" t="s">
        <v>11</v>
      </c>
      <c r="F403" s="1">
        <v>20</v>
      </c>
      <c r="G403" s="2">
        <v>40</v>
      </c>
      <c r="H403" s="2"/>
      <c r="I403" s="15"/>
      <c r="J403" s="20"/>
      <c r="K403" s="29"/>
      <c r="L403" s="20"/>
      <c r="M403" s="29"/>
      <c r="N403" s="29">
        <f t="shared" si="43"/>
        <v>40</v>
      </c>
    </row>
    <row r="404" spans="1:14" x14ac:dyDescent="0.2">
      <c r="A404" s="10" t="s">
        <v>51</v>
      </c>
      <c r="B404" s="6" t="s">
        <v>10</v>
      </c>
      <c r="C404">
        <v>46000000965</v>
      </c>
      <c r="D404" s="6" t="s">
        <v>750</v>
      </c>
      <c r="E404" t="s">
        <v>11</v>
      </c>
      <c r="F404" s="1">
        <v>20</v>
      </c>
      <c r="G404" s="2">
        <v>0.2</v>
      </c>
      <c r="H404" s="2"/>
      <c r="I404" s="15"/>
      <c r="J404" s="20"/>
      <c r="K404" s="29"/>
      <c r="L404" s="20"/>
      <c r="M404" s="29"/>
      <c r="N404" s="29">
        <f t="shared" si="43"/>
        <v>0.2</v>
      </c>
    </row>
    <row r="405" spans="1:14" x14ac:dyDescent="0.2">
      <c r="A405" s="10" t="s">
        <v>51</v>
      </c>
      <c r="B405" s="6" t="s">
        <v>10</v>
      </c>
      <c r="C405">
        <v>46000000966</v>
      </c>
      <c r="D405" s="6" t="s">
        <v>914</v>
      </c>
      <c r="E405" t="s">
        <v>11</v>
      </c>
      <c r="F405" s="1">
        <v>10</v>
      </c>
      <c r="G405" s="2">
        <v>0.1</v>
      </c>
      <c r="H405" s="2"/>
      <c r="I405" s="15"/>
      <c r="J405" s="20"/>
      <c r="K405" s="29"/>
      <c r="L405" s="20"/>
      <c r="M405" s="29"/>
      <c r="N405" s="29">
        <f t="shared" si="43"/>
        <v>0.1</v>
      </c>
    </row>
    <row r="406" spans="1:14" x14ac:dyDescent="0.2">
      <c r="A406" s="10" t="s">
        <v>51</v>
      </c>
      <c r="B406" s="6" t="s">
        <v>10</v>
      </c>
      <c r="C406">
        <v>46000000971</v>
      </c>
      <c r="D406" s="6" t="s">
        <v>721</v>
      </c>
      <c r="E406" t="s">
        <v>11</v>
      </c>
      <c r="F406" s="1">
        <v>18</v>
      </c>
      <c r="G406" s="2">
        <v>58.64</v>
      </c>
      <c r="H406" s="2"/>
      <c r="I406" s="15"/>
      <c r="J406" s="20"/>
      <c r="K406" s="29"/>
      <c r="L406" s="20"/>
      <c r="M406" s="29"/>
      <c r="N406" s="29">
        <f t="shared" si="43"/>
        <v>58.64</v>
      </c>
    </row>
    <row r="407" spans="1:14" x14ac:dyDescent="0.2">
      <c r="A407" s="10" t="s">
        <v>51</v>
      </c>
      <c r="B407" s="6" t="s">
        <v>10</v>
      </c>
      <c r="C407">
        <v>46000000972</v>
      </c>
      <c r="D407" s="6" t="s">
        <v>934</v>
      </c>
      <c r="E407" t="s">
        <v>11</v>
      </c>
      <c r="F407" s="1">
        <v>28</v>
      </c>
      <c r="G407" s="2">
        <v>91.07</v>
      </c>
      <c r="H407" s="2"/>
      <c r="I407" s="15"/>
      <c r="J407" s="20"/>
      <c r="K407" s="29"/>
      <c r="L407" s="20"/>
      <c r="M407" s="29"/>
      <c r="N407" s="29">
        <f t="shared" si="43"/>
        <v>91.07</v>
      </c>
    </row>
    <row r="408" spans="1:14" x14ac:dyDescent="0.2">
      <c r="A408" s="10" t="s">
        <v>51</v>
      </c>
      <c r="B408" s="6" t="s">
        <v>10</v>
      </c>
      <c r="C408">
        <v>46000000973</v>
      </c>
      <c r="D408" s="6" t="s">
        <v>922</v>
      </c>
      <c r="E408" t="s">
        <v>11</v>
      </c>
      <c r="F408" s="1">
        <v>26</v>
      </c>
      <c r="G408" s="2">
        <v>0.26</v>
      </c>
      <c r="H408" s="2"/>
      <c r="I408" s="15"/>
      <c r="J408" s="20"/>
      <c r="K408" s="29"/>
      <c r="L408" s="20"/>
      <c r="M408" s="29"/>
      <c r="N408" s="29">
        <f t="shared" si="43"/>
        <v>0.26</v>
      </c>
    </row>
    <row r="409" spans="1:14" x14ac:dyDescent="0.2">
      <c r="A409" s="10" t="s">
        <v>51</v>
      </c>
      <c r="B409" s="6" t="s">
        <v>10</v>
      </c>
      <c r="C409">
        <v>46000000975</v>
      </c>
      <c r="D409" s="6" t="s">
        <v>897</v>
      </c>
      <c r="E409" t="s">
        <v>11</v>
      </c>
      <c r="F409" s="1">
        <v>28</v>
      </c>
      <c r="G409" s="2">
        <v>0.28000000000000003</v>
      </c>
      <c r="H409" s="2"/>
      <c r="I409" s="15"/>
      <c r="J409" s="20"/>
      <c r="K409" s="29"/>
      <c r="L409" s="20"/>
      <c r="M409" s="29"/>
      <c r="N409" s="29">
        <f t="shared" si="43"/>
        <v>0.28000000000000003</v>
      </c>
    </row>
    <row r="410" spans="1:14" x14ac:dyDescent="0.2">
      <c r="A410" s="10" t="s">
        <v>51</v>
      </c>
      <c r="B410" s="6" t="s">
        <v>10</v>
      </c>
      <c r="C410">
        <v>46000000979</v>
      </c>
      <c r="D410" s="6" t="s">
        <v>935</v>
      </c>
      <c r="E410" t="s">
        <v>11</v>
      </c>
      <c r="F410" s="1">
        <v>33</v>
      </c>
      <c r="G410" s="2">
        <v>0.33</v>
      </c>
      <c r="H410" s="2"/>
      <c r="I410" s="15"/>
      <c r="J410" s="20"/>
      <c r="K410" s="29"/>
      <c r="L410" s="20"/>
      <c r="M410" s="29"/>
      <c r="N410" s="29">
        <f t="shared" si="43"/>
        <v>0.33</v>
      </c>
    </row>
    <row r="411" spans="1:14" x14ac:dyDescent="0.2">
      <c r="A411" s="10" t="s">
        <v>51</v>
      </c>
      <c r="B411" s="6" t="s">
        <v>10</v>
      </c>
      <c r="C411">
        <v>46000000985</v>
      </c>
      <c r="D411" s="6" t="s">
        <v>825</v>
      </c>
      <c r="E411" t="s">
        <v>11</v>
      </c>
      <c r="F411" s="1">
        <v>50</v>
      </c>
      <c r="G411" s="2">
        <v>11</v>
      </c>
      <c r="H411" s="2"/>
      <c r="I411" s="15"/>
      <c r="J411" s="20"/>
      <c r="K411" s="29"/>
      <c r="L411" s="20"/>
      <c r="M411" s="29"/>
      <c r="N411" s="29">
        <f t="shared" si="43"/>
        <v>11</v>
      </c>
    </row>
    <row r="412" spans="1:14" x14ac:dyDescent="0.2">
      <c r="A412" s="10" t="s">
        <v>51</v>
      </c>
      <c r="B412" s="6" t="s">
        <v>10</v>
      </c>
      <c r="C412">
        <v>46000001016</v>
      </c>
      <c r="D412" s="6" t="s">
        <v>568</v>
      </c>
      <c r="E412" t="s">
        <v>11</v>
      </c>
      <c r="F412" s="1">
        <v>3</v>
      </c>
      <c r="G412" s="2">
        <v>21133.22</v>
      </c>
      <c r="H412" s="2"/>
      <c r="I412" s="15"/>
      <c r="J412" s="22" t="s">
        <v>1419</v>
      </c>
      <c r="K412" s="26">
        <f t="shared" ref="K412:K416" si="44">G412</f>
        <v>21133.22</v>
      </c>
      <c r="L412" s="22"/>
      <c r="M412" s="26"/>
      <c r="N412" s="26"/>
    </row>
    <row r="413" spans="1:14" x14ac:dyDescent="0.2">
      <c r="A413" s="10" t="s">
        <v>51</v>
      </c>
      <c r="B413" s="6" t="s">
        <v>10</v>
      </c>
      <c r="C413">
        <v>46000001218</v>
      </c>
      <c r="D413" s="6" t="s">
        <v>728</v>
      </c>
      <c r="E413" t="s">
        <v>11</v>
      </c>
      <c r="F413" s="1">
        <v>2</v>
      </c>
      <c r="G413" s="2">
        <v>10338.98</v>
      </c>
      <c r="H413" s="2"/>
      <c r="I413" s="15"/>
      <c r="J413" s="22" t="s">
        <v>1419</v>
      </c>
      <c r="K413" s="26">
        <f t="shared" si="44"/>
        <v>10338.98</v>
      </c>
      <c r="L413" s="22"/>
      <c r="M413" s="26"/>
      <c r="N413" s="26"/>
    </row>
    <row r="414" spans="1:14" ht="22.5" x14ac:dyDescent="0.2">
      <c r="A414" s="10" t="s">
        <v>51</v>
      </c>
      <c r="B414" s="6" t="s">
        <v>10</v>
      </c>
      <c r="C414">
        <v>49664100001</v>
      </c>
      <c r="D414" s="6" t="s">
        <v>241</v>
      </c>
      <c r="E414" t="s">
        <v>11</v>
      </c>
      <c r="F414" s="1">
        <v>5</v>
      </c>
      <c r="G414" s="2">
        <v>378289.2</v>
      </c>
      <c r="H414" s="2"/>
      <c r="I414" s="15" t="s">
        <v>1411</v>
      </c>
      <c r="J414" s="22" t="s">
        <v>1419</v>
      </c>
      <c r="K414" s="26">
        <f t="shared" si="44"/>
        <v>378289.2</v>
      </c>
      <c r="L414" s="22"/>
      <c r="M414" s="26"/>
      <c r="N414" s="26"/>
    </row>
    <row r="415" spans="1:14" ht="22.5" x14ac:dyDescent="0.2">
      <c r="A415" s="10" t="s">
        <v>51</v>
      </c>
      <c r="B415" s="6" t="s">
        <v>10</v>
      </c>
      <c r="C415">
        <v>52542200003</v>
      </c>
      <c r="D415" s="6" t="s">
        <v>319</v>
      </c>
      <c r="E415" t="s">
        <v>67</v>
      </c>
      <c r="F415" s="1">
        <v>200</v>
      </c>
      <c r="G415" s="2">
        <v>1342130.31</v>
      </c>
      <c r="H415" s="2"/>
      <c r="I415" s="15" t="s">
        <v>1412</v>
      </c>
      <c r="J415" s="22" t="s">
        <v>1419</v>
      </c>
      <c r="K415" s="26">
        <f t="shared" si="44"/>
        <v>1342130.31</v>
      </c>
      <c r="L415" s="22"/>
      <c r="M415" s="26"/>
      <c r="N415" s="26"/>
    </row>
    <row r="416" spans="1:14" x14ac:dyDescent="0.2">
      <c r="A416" s="10" t="s">
        <v>51</v>
      </c>
      <c r="B416" s="6" t="s">
        <v>10</v>
      </c>
      <c r="C416">
        <v>54362100001</v>
      </c>
      <c r="D416" s="6" t="s">
        <v>1164</v>
      </c>
      <c r="E416" t="s">
        <v>342</v>
      </c>
      <c r="F416" s="1">
        <v>2400</v>
      </c>
      <c r="G416" s="2">
        <v>25288</v>
      </c>
      <c r="H416" s="2"/>
      <c r="I416" s="15"/>
      <c r="J416" s="22" t="s">
        <v>1419</v>
      </c>
      <c r="K416" s="26">
        <f t="shared" si="44"/>
        <v>25288</v>
      </c>
      <c r="L416" s="22"/>
      <c r="M416" s="26"/>
      <c r="N416" s="26"/>
    </row>
    <row r="417" spans="1:14" x14ac:dyDescent="0.2">
      <c r="A417" s="10" t="s">
        <v>51</v>
      </c>
      <c r="B417" s="6" t="s">
        <v>10</v>
      </c>
      <c r="C417">
        <v>54362100011</v>
      </c>
      <c r="D417" s="6" t="s">
        <v>1059</v>
      </c>
      <c r="E417" t="s">
        <v>342</v>
      </c>
      <c r="F417" s="1">
        <v>60</v>
      </c>
      <c r="G417" s="2">
        <v>1494</v>
      </c>
      <c r="H417" s="2"/>
      <c r="I417" s="15"/>
      <c r="J417" s="20"/>
      <c r="K417" s="29"/>
      <c r="L417" s="20"/>
      <c r="M417" s="29"/>
      <c r="N417" s="29">
        <f>G417</f>
        <v>1494</v>
      </c>
    </row>
    <row r="418" spans="1:14" x14ac:dyDescent="0.2">
      <c r="A418" s="10" t="s">
        <v>51</v>
      </c>
      <c r="B418" s="6" t="s">
        <v>10</v>
      </c>
      <c r="C418">
        <v>54362200012</v>
      </c>
      <c r="D418" s="6" t="s">
        <v>983</v>
      </c>
      <c r="E418" t="s">
        <v>381</v>
      </c>
      <c r="F418" s="1">
        <v>2</v>
      </c>
      <c r="G418" s="2">
        <v>973.33</v>
      </c>
      <c r="H418" s="2"/>
      <c r="I418" s="15"/>
      <c r="J418" s="20"/>
      <c r="K418" s="29"/>
      <c r="L418" s="20"/>
      <c r="M418" s="29"/>
      <c r="N418" s="29">
        <f>G418</f>
        <v>973.33</v>
      </c>
    </row>
    <row r="419" spans="1:14" x14ac:dyDescent="0.2">
      <c r="A419" s="5" t="s">
        <v>51</v>
      </c>
      <c r="B419" s="6" t="s">
        <v>10</v>
      </c>
      <c r="C419">
        <v>54362200017</v>
      </c>
      <c r="D419" s="6" t="s">
        <v>1060</v>
      </c>
      <c r="E419" t="s">
        <v>381</v>
      </c>
      <c r="F419" s="1">
        <v>3</v>
      </c>
      <c r="G419" s="2">
        <v>1828.93</v>
      </c>
      <c r="H419" s="2"/>
      <c r="I419" s="15"/>
      <c r="J419" s="20"/>
      <c r="K419" s="29"/>
      <c r="L419" s="20"/>
      <c r="M419" s="29"/>
      <c r="N419" s="29">
        <f>G419</f>
        <v>1828.93</v>
      </c>
    </row>
    <row r="420" spans="1:14" x14ac:dyDescent="0.2">
      <c r="A420" s="7" t="s">
        <v>1362</v>
      </c>
      <c r="B420" s="7"/>
      <c r="C420" s="7"/>
      <c r="D420" s="7"/>
      <c r="E420" s="7"/>
      <c r="F420" s="8">
        <v>9235.32</v>
      </c>
      <c r="G420" s="9">
        <v>3741113.2700000019</v>
      </c>
      <c r="H420" s="9"/>
      <c r="I420" s="16"/>
      <c r="J420" s="21">
        <f>SUMIF($A$3:A419,A419,$J$3:J419)</f>
        <v>0</v>
      </c>
      <c r="K420" s="30">
        <f>SUM(K221:K419)</f>
        <v>3526812.5500000003</v>
      </c>
      <c r="L420" s="30">
        <f t="shared" ref="L420:N420" si="45">SUM(L221:L419)</f>
        <v>0</v>
      </c>
      <c r="M420" s="30">
        <f t="shared" si="45"/>
        <v>45881.760000000002</v>
      </c>
      <c r="N420" s="30">
        <f t="shared" si="45"/>
        <v>168418.95999999988</v>
      </c>
    </row>
    <row r="421" spans="1:14" x14ac:dyDescent="0.2">
      <c r="A421" s="10" t="s">
        <v>9</v>
      </c>
      <c r="B421" s="6" t="s">
        <v>10</v>
      </c>
      <c r="C421">
        <v>2511000010</v>
      </c>
      <c r="D421" s="6" t="s">
        <v>677</v>
      </c>
      <c r="E421" t="s">
        <v>11</v>
      </c>
      <c r="F421" s="1">
        <v>5</v>
      </c>
      <c r="G421" s="2">
        <v>256.14</v>
      </c>
      <c r="H421" s="2"/>
      <c r="I421" s="15"/>
      <c r="J421" s="20"/>
      <c r="K421" s="29"/>
      <c r="L421" s="20"/>
      <c r="M421" s="29"/>
      <c r="N421" s="29">
        <f>G421</f>
        <v>256.14</v>
      </c>
    </row>
    <row r="422" spans="1:14" x14ac:dyDescent="0.2">
      <c r="A422" s="10" t="s">
        <v>9</v>
      </c>
      <c r="B422" s="6" t="s">
        <v>10</v>
      </c>
      <c r="C422">
        <v>2537000008</v>
      </c>
      <c r="D422" s="6" t="s">
        <v>563</v>
      </c>
      <c r="E422" t="s">
        <v>18</v>
      </c>
      <c r="F422" s="1">
        <v>15.5</v>
      </c>
      <c r="G422" s="2">
        <v>7203.39</v>
      </c>
      <c r="H422" s="2"/>
      <c r="I422" s="15"/>
      <c r="J422" s="22" t="s">
        <v>1419</v>
      </c>
      <c r="K422" s="26">
        <f>G422</f>
        <v>7203.39</v>
      </c>
      <c r="L422" s="22"/>
      <c r="M422" s="26"/>
      <c r="N422" s="26"/>
    </row>
    <row r="423" spans="1:14" x14ac:dyDescent="0.2">
      <c r="A423" s="10" t="s">
        <v>9</v>
      </c>
      <c r="B423" s="6" t="s">
        <v>10</v>
      </c>
      <c r="C423">
        <v>2537300005</v>
      </c>
      <c r="D423" s="6" t="s">
        <v>676</v>
      </c>
      <c r="E423" t="s">
        <v>128</v>
      </c>
      <c r="F423" s="1">
        <v>100</v>
      </c>
      <c r="G423" s="2">
        <v>2372</v>
      </c>
      <c r="H423" s="2"/>
      <c r="I423" s="15"/>
      <c r="J423" s="20"/>
      <c r="K423" s="29"/>
      <c r="L423" s="20"/>
      <c r="M423" s="29"/>
      <c r="N423" s="29">
        <f>G423</f>
        <v>2372</v>
      </c>
    </row>
    <row r="424" spans="1:14" x14ac:dyDescent="0.2">
      <c r="A424" s="10" t="s">
        <v>9</v>
      </c>
      <c r="B424" s="6" t="s">
        <v>10</v>
      </c>
      <c r="C424">
        <v>2540000011</v>
      </c>
      <c r="D424" s="6" t="s">
        <v>1081</v>
      </c>
      <c r="E424" t="s">
        <v>18</v>
      </c>
      <c r="F424" s="1">
        <v>87.8</v>
      </c>
      <c r="G424" s="2">
        <v>282.89</v>
      </c>
      <c r="H424" s="2"/>
      <c r="I424" s="15"/>
      <c r="J424" s="20"/>
      <c r="K424" s="29"/>
      <c r="L424" s="20"/>
      <c r="M424" s="29"/>
      <c r="N424" s="29">
        <f>G424</f>
        <v>282.89</v>
      </c>
    </row>
    <row r="425" spans="1:14" x14ac:dyDescent="0.2">
      <c r="A425" s="10" t="s">
        <v>9</v>
      </c>
      <c r="B425" s="6" t="s">
        <v>10</v>
      </c>
      <c r="C425">
        <v>2551100001</v>
      </c>
      <c r="D425" s="6" t="s">
        <v>485</v>
      </c>
      <c r="E425" t="s">
        <v>18</v>
      </c>
      <c r="F425" s="1">
        <v>1252.4000000000001</v>
      </c>
      <c r="G425" s="2">
        <v>48757.21</v>
      </c>
      <c r="H425" s="2"/>
      <c r="I425" s="15"/>
      <c r="J425" s="20"/>
      <c r="K425" s="29"/>
      <c r="L425" s="20" t="s">
        <v>1419</v>
      </c>
      <c r="M425" s="29">
        <f>G425</f>
        <v>48757.21</v>
      </c>
      <c r="N425" s="29"/>
    </row>
    <row r="426" spans="1:14" x14ac:dyDescent="0.2">
      <c r="A426" s="10" t="s">
        <v>9</v>
      </c>
      <c r="B426" s="6" t="s">
        <v>10</v>
      </c>
      <c r="C426">
        <v>9083700005</v>
      </c>
      <c r="D426" s="6" t="s">
        <v>409</v>
      </c>
      <c r="E426" t="s">
        <v>18</v>
      </c>
      <c r="F426" s="1">
        <v>360</v>
      </c>
      <c r="G426" s="2">
        <v>8420.33</v>
      </c>
      <c r="H426" s="2"/>
      <c r="I426" s="15"/>
      <c r="J426" s="22" t="s">
        <v>1419</v>
      </c>
      <c r="K426" s="26">
        <f t="shared" ref="K426:K427" si="46">G426</f>
        <v>8420.33</v>
      </c>
      <c r="L426" s="22"/>
      <c r="M426" s="26"/>
      <c r="N426" s="26"/>
    </row>
    <row r="427" spans="1:14" x14ac:dyDescent="0.2">
      <c r="A427" s="10" t="s">
        <v>9</v>
      </c>
      <c r="B427" s="6" t="s">
        <v>10</v>
      </c>
      <c r="C427">
        <v>9083900002</v>
      </c>
      <c r="D427" s="6" t="s">
        <v>567</v>
      </c>
      <c r="E427" t="s">
        <v>18</v>
      </c>
      <c r="F427" s="1">
        <v>1465</v>
      </c>
      <c r="G427" s="2">
        <v>32900.44</v>
      </c>
      <c r="H427" s="2"/>
      <c r="I427" s="15"/>
      <c r="J427" s="22" t="s">
        <v>1419</v>
      </c>
      <c r="K427" s="26">
        <f t="shared" si="46"/>
        <v>32900.44</v>
      </c>
      <c r="L427" s="22"/>
      <c r="M427" s="26"/>
      <c r="N427" s="26"/>
    </row>
    <row r="428" spans="1:14" x14ac:dyDescent="0.2">
      <c r="A428" s="10" t="s">
        <v>9</v>
      </c>
      <c r="B428" s="6" t="s">
        <v>10</v>
      </c>
      <c r="C428">
        <v>9083900012</v>
      </c>
      <c r="D428" s="6" t="s">
        <v>204</v>
      </c>
      <c r="E428" t="s">
        <v>18</v>
      </c>
      <c r="F428" s="1">
        <v>46</v>
      </c>
      <c r="G428" s="2">
        <v>1075.93</v>
      </c>
      <c r="H428" s="2"/>
      <c r="I428" s="15"/>
      <c r="J428" s="20"/>
      <c r="K428" s="29"/>
      <c r="L428" s="20"/>
      <c r="M428" s="29"/>
      <c r="N428" s="29">
        <f>G428</f>
        <v>1075.93</v>
      </c>
    </row>
    <row r="429" spans="1:14" x14ac:dyDescent="0.2">
      <c r="A429" s="10" t="s">
        <v>9</v>
      </c>
      <c r="B429" s="6" t="s">
        <v>10</v>
      </c>
      <c r="C429">
        <v>9250000023</v>
      </c>
      <c r="D429" s="6" t="s">
        <v>671</v>
      </c>
      <c r="E429" t="s">
        <v>18</v>
      </c>
      <c r="F429" s="1">
        <v>512</v>
      </c>
      <c r="G429" s="2">
        <v>17008.810000000001</v>
      </c>
      <c r="H429" s="2"/>
      <c r="I429" s="15"/>
      <c r="J429" s="22" t="s">
        <v>1419</v>
      </c>
      <c r="K429" s="26">
        <f>G429</f>
        <v>17008.810000000001</v>
      </c>
      <c r="L429" s="22"/>
      <c r="M429" s="26"/>
      <c r="N429" s="26"/>
    </row>
    <row r="430" spans="1:14" x14ac:dyDescent="0.2">
      <c r="A430" s="10" t="s">
        <v>9</v>
      </c>
      <c r="B430" s="6" t="s">
        <v>10</v>
      </c>
      <c r="C430">
        <v>9250000025</v>
      </c>
      <c r="D430" s="6" t="s">
        <v>419</v>
      </c>
      <c r="E430" t="s">
        <v>18</v>
      </c>
      <c r="F430" s="1">
        <v>520</v>
      </c>
      <c r="G430" s="2">
        <v>780</v>
      </c>
      <c r="H430" s="2"/>
      <c r="I430" s="15"/>
      <c r="J430" s="20"/>
      <c r="K430" s="29"/>
      <c r="L430" s="20"/>
      <c r="M430" s="29"/>
      <c r="N430" s="29">
        <f>G430</f>
        <v>780</v>
      </c>
    </row>
    <row r="431" spans="1:14" x14ac:dyDescent="0.2">
      <c r="A431" s="10" t="s">
        <v>9</v>
      </c>
      <c r="B431" s="6" t="s">
        <v>10</v>
      </c>
      <c r="C431">
        <v>9500000088</v>
      </c>
      <c r="D431" s="6" t="s">
        <v>285</v>
      </c>
      <c r="E431" t="s">
        <v>18</v>
      </c>
      <c r="F431" s="1">
        <v>60</v>
      </c>
      <c r="G431" s="2">
        <v>1927.12</v>
      </c>
      <c r="H431" s="2"/>
      <c r="I431" s="15"/>
      <c r="J431" s="20"/>
      <c r="K431" s="29"/>
      <c r="L431" s="20"/>
      <c r="M431" s="29"/>
      <c r="N431" s="29">
        <f>G431</f>
        <v>1927.12</v>
      </c>
    </row>
    <row r="432" spans="1:14" x14ac:dyDescent="0.2">
      <c r="A432" s="10" t="s">
        <v>9</v>
      </c>
      <c r="B432" s="6" t="s">
        <v>10</v>
      </c>
      <c r="C432">
        <v>9500000204</v>
      </c>
      <c r="D432" s="6" t="s">
        <v>175</v>
      </c>
      <c r="E432" t="s">
        <v>18</v>
      </c>
      <c r="F432" s="1">
        <v>50</v>
      </c>
      <c r="G432" s="2">
        <v>690.03</v>
      </c>
      <c r="H432" s="2"/>
      <c r="I432" s="15"/>
      <c r="J432" s="20"/>
      <c r="K432" s="29"/>
      <c r="L432" s="20"/>
      <c r="M432" s="29"/>
      <c r="N432" s="29">
        <f>G432</f>
        <v>690.03</v>
      </c>
    </row>
    <row r="433" spans="1:14" x14ac:dyDescent="0.2">
      <c r="A433" s="10" t="s">
        <v>9</v>
      </c>
      <c r="B433" s="6" t="s">
        <v>10</v>
      </c>
      <c r="C433">
        <v>9630000092</v>
      </c>
      <c r="D433" s="6" t="s">
        <v>410</v>
      </c>
      <c r="E433" t="s">
        <v>18</v>
      </c>
      <c r="F433" s="1">
        <v>3</v>
      </c>
      <c r="G433" s="2">
        <v>4088.13</v>
      </c>
      <c r="H433" s="2"/>
      <c r="I433" s="15"/>
      <c r="J433" s="20"/>
      <c r="K433" s="29"/>
      <c r="L433" s="20"/>
      <c r="M433" s="29"/>
      <c r="N433" s="29">
        <f>G433</f>
        <v>4088.13</v>
      </c>
    </row>
    <row r="434" spans="1:14" x14ac:dyDescent="0.2">
      <c r="A434" s="10" t="s">
        <v>9</v>
      </c>
      <c r="B434" s="6" t="s">
        <v>10</v>
      </c>
      <c r="C434">
        <v>9700100001</v>
      </c>
      <c r="D434" s="6" t="s">
        <v>287</v>
      </c>
      <c r="E434" t="s">
        <v>18</v>
      </c>
      <c r="F434" s="1">
        <v>0.5</v>
      </c>
      <c r="G434" s="2">
        <v>264.49</v>
      </c>
      <c r="H434" s="2"/>
      <c r="I434" s="15"/>
      <c r="J434" s="20"/>
      <c r="K434" s="29"/>
      <c r="L434" s="20"/>
      <c r="M434" s="29"/>
      <c r="N434" s="29">
        <f>G434</f>
        <v>264.49</v>
      </c>
    </row>
    <row r="435" spans="1:14" x14ac:dyDescent="0.2">
      <c r="A435" s="10" t="s">
        <v>9</v>
      </c>
      <c r="B435" s="6" t="s">
        <v>10</v>
      </c>
      <c r="C435">
        <v>9800200019</v>
      </c>
      <c r="D435" s="6" t="s">
        <v>494</v>
      </c>
      <c r="E435" t="s">
        <v>18</v>
      </c>
      <c r="F435" s="1">
        <v>70</v>
      </c>
      <c r="G435" s="2">
        <v>10237.86</v>
      </c>
      <c r="H435" s="2"/>
      <c r="I435" s="15"/>
      <c r="J435" s="22" t="s">
        <v>1419</v>
      </c>
      <c r="K435" s="26">
        <f t="shared" ref="K435:K438" si="47">G435</f>
        <v>10237.86</v>
      </c>
      <c r="L435" s="22"/>
      <c r="M435" s="26"/>
      <c r="N435" s="26"/>
    </row>
    <row r="436" spans="1:14" x14ac:dyDescent="0.2">
      <c r="A436" s="10" t="s">
        <v>9</v>
      </c>
      <c r="B436" s="6" t="s">
        <v>10</v>
      </c>
      <c r="C436">
        <v>13010000406</v>
      </c>
      <c r="D436" s="6" t="s">
        <v>473</v>
      </c>
      <c r="E436" t="s">
        <v>67</v>
      </c>
      <c r="F436" s="1">
        <v>7.6</v>
      </c>
      <c r="G436" s="2">
        <v>31555.66</v>
      </c>
      <c r="H436" s="2"/>
      <c r="I436" s="15"/>
      <c r="J436" s="22" t="s">
        <v>1419</v>
      </c>
      <c r="K436" s="26">
        <f t="shared" si="47"/>
        <v>31555.66</v>
      </c>
      <c r="L436" s="22"/>
      <c r="M436" s="26"/>
      <c r="N436" s="26"/>
    </row>
    <row r="437" spans="1:14" x14ac:dyDescent="0.2">
      <c r="A437" s="10" t="s">
        <v>9</v>
      </c>
      <c r="B437" s="6" t="s">
        <v>10</v>
      </c>
      <c r="C437">
        <v>13010000440</v>
      </c>
      <c r="D437" s="6" t="s">
        <v>650</v>
      </c>
      <c r="E437" t="s">
        <v>67</v>
      </c>
      <c r="F437" s="1">
        <v>53</v>
      </c>
      <c r="G437" s="2">
        <v>132549.84</v>
      </c>
      <c r="H437" s="2"/>
      <c r="I437" s="15"/>
      <c r="J437" s="22" t="s">
        <v>1419</v>
      </c>
      <c r="K437" s="26">
        <f t="shared" si="47"/>
        <v>132549.84</v>
      </c>
      <c r="L437" s="22"/>
      <c r="M437" s="26"/>
      <c r="N437" s="26"/>
    </row>
    <row r="438" spans="1:14" x14ac:dyDescent="0.2">
      <c r="A438" s="10" t="s">
        <v>9</v>
      </c>
      <c r="B438" s="6" t="s">
        <v>10</v>
      </c>
      <c r="C438">
        <v>13010000492</v>
      </c>
      <c r="D438" s="6" t="s">
        <v>557</v>
      </c>
      <c r="E438" t="s">
        <v>67</v>
      </c>
      <c r="F438" s="1">
        <v>24.02</v>
      </c>
      <c r="G438" s="2">
        <v>21618</v>
      </c>
      <c r="H438" s="2"/>
      <c r="I438" s="15"/>
      <c r="J438" s="22" t="s">
        <v>1419</v>
      </c>
      <c r="K438" s="26">
        <f t="shared" si="47"/>
        <v>21618</v>
      </c>
      <c r="L438" s="22"/>
      <c r="M438" s="26"/>
      <c r="N438" s="26"/>
    </row>
    <row r="439" spans="1:14" x14ac:dyDescent="0.2">
      <c r="A439" s="10" t="s">
        <v>9</v>
      </c>
      <c r="B439" s="6" t="s">
        <v>10</v>
      </c>
      <c r="C439">
        <v>13010000558</v>
      </c>
      <c r="D439" s="6" t="s">
        <v>393</v>
      </c>
      <c r="E439" t="s">
        <v>67</v>
      </c>
      <c r="F439" s="1">
        <v>2.1800000000000002</v>
      </c>
      <c r="G439" s="2">
        <v>804.99</v>
      </c>
      <c r="H439" s="2"/>
      <c r="I439" s="15"/>
      <c r="J439" s="20"/>
      <c r="K439" s="29"/>
      <c r="L439" s="20"/>
      <c r="M439" s="29"/>
      <c r="N439" s="29">
        <f>G439</f>
        <v>804.99</v>
      </c>
    </row>
    <row r="440" spans="1:14" x14ac:dyDescent="0.2">
      <c r="A440" s="10" t="s">
        <v>9</v>
      </c>
      <c r="B440" s="6" t="s">
        <v>10</v>
      </c>
      <c r="C440">
        <v>13010000567</v>
      </c>
      <c r="D440" s="6" t="s">
        <v>84</v>
      </c>
      <c r="E440" t="s">
        <v>67</v>
      </c>
      <c r="F440" s="1">
        <v>17.649999999999999</v>
      </c>
      <c r="G440" s="2">
        <v>39712.5</v>
      </c>
      <c r="H440" s="2"/>
      <c r="I440" s="15"/>
      <c r="J440" s="22" t="s">
        <v>1419</v>
      </c>
      <c r="K440" s="26">
        <f>G440</f>
        <v>39712.5</v>
      </c>
      <c r="L440" s="22"/>
      <c r="M440" s="26"/>
      <c r="N440" s="26"/>
    </row>
    <row r="441" spans="1:14" x14ac:dyDescent="0.2">
      <c r="A441" s="10" t="s">
        <v>9</v>
      </c>
      <c r="B441" s="6" t="s">
        <v>10</v>
      </c>
      <c r="C441">
        <v>13010000571</v>
      </c>
      <c r="D441" s="6" t="s">
        <v>519</v>
      </c>
      <c r="E441" t="s">
        <v>67</v>
      </c>
      <c r="F441" s="1">
        <v>8.5</v>
      </c>
      <c r="G441" s="2">
        <v>84.15</v>
      </c>
      <c r="H441" s="2"/>
      <c r="I441" s="15"/>
      <c r="J441" s="20"/>
      <c r="K441" s="29"/>
      <c r="L441" s="20"/>
      <c r="M441" s="29"/>
      <c r="N441" s="29">
        <f>G441</f>
        <v>84.15</v>
      </c>
    </row>
    <row r="442" spans="1:14" x14ac:dyDescent="0.2">
      <c r="A442" s="10" t="s">
        <v>9</v>
      </c>
      <c r="B442" s="6" t="s">
        <v>10</v>
      </c>
      <c r="C442">
        <v>14698100014</v>
      </c>
      <c r="D442" s="6" t="s">
        <v>215</v>
      </c>
      <c r="E442" t="s">
        <v>11</v>
      </c>
      <c r="F442" s="1">
        <v>6</v>
      </c>
      <c r="G442" s="2">
        <v>14.78</v>
      </c>
      <c r="H442" s="2"/>
      <c r="I442" s="15"/>
      <c r="J442" s="20"/>
      <c r="K442" s="29"/>
      <c r="L442" s="20"/>
      <c r="M442" s="29"/>
      <c r="N442" s="29">
        <f>G442</f>
        <v>14.78</v>
      </c>
    </row>
    <row r="443" spans="1:14" x14ac:dyDescent="0.2">
      <c r="A443" s="10" t="s">
        <v>9</v>
      </c>
      <c r="B443" s="6" t="s">
        <v>10</v>
      </c>
      <c r="C443">
        <v>17900000005</v>
      </c>
      <c r="D443" s="6" t="s">
        <v>579</v>
      </c>
      <c r="E443" t="s">
        <v>18</v>
      </c>
      <c r="F443" s="1">
        <v>500</v>
      </c>
      <c r="G443" s="2">
        <v>288678.24</v>
      </c>
      <c r="H443" s="2"/>
      <c r="I443" s="15"/>
      <c r="J443" s="20"/>
      <c r="K443" s="29"/>
      <c r="L443" s="20" t="s">
        <v>1419</v>
      </c>
      <c r="M443" s="29">
        <f>G443</f>
        <v>288678.24</v>
      </c>
      <c r="N443" s="29"/>
    </row>
    <row r="444" spans="1:14" x14ac:dyDescent="0.2">
      <c r="A444" s="10" t="s">
        <v>9</v>
      </c>
      <c r="B444" s="6" t="s">
        <v>10</v>
      </c>
      <c r="C444">
        <v>18191000023</v>
      </c>
      <c r="D444" s="6" t="s">
        <v>580</v>
      </c>
      <c r="E444" t="s">
        <v>18</v>
      </c>
      <c r="F444" s="1">
        <v>95</v>
      </c>
      <c r="G444" s="2">
        <v>8426.5</v>
      </c>
      <c r="H444" s="2"/>
      <c r="I444" s="15"/>
      <c r="J444" s="22" t="s">
        <v>1419</v>
      </c>
      <c r="K444" s="26">
        <f t="shared" ref="K444:K445" si="48">G444</f>
        <v>8426.5</v>
      </c>
      <c r="L444" s="22"/>
      <c r="M444" s="26"/>
      <c r="N444" s="26"/>
    </row>
    <row r="445" spans="1:14" x14ac:dyDescent="0.2">
      <c r="A445" s="10" t="s">
        <v>9</v>
      </c>
      <c r="B445" s="6" t="s">
        <v>10</v>
      </c>
      <c r="C445">
        <v>18191500003</v>
      </c>
      <c r="D445" s="6" t="s">
        <v>126</v>
      </c>
      <c r="E445" t="s">
        <v>18</v>
      </c>
      <c r="F445" s="1">
        <v>100</v>
      </c>
      <c r="G445" s="2">
        <v>22550.21</v>
      </c>
      <c r="H445" s="2"/>
      <c r="I445" s="15"/>
      <c r="J445" s="22" t="s">
        <v>1419</v>
      </c>
      <c r="K445" s="26">
        <f t="shared" si="48"/>
        <v>22550.21</v>
      </c>
      <c r="L445" s="22"/>
      <c r="M445" s="26"/>
      <c r="N445" s="26"/>
    </row>
    <row r="446" spans="1:14" x14ac:dyDescent="0.2">
      <c r="A446" s="10" t="s">
        <v>9</v>
      </c>
      <c r="B446" s="6" t="s">
        <v>10</v>
      </c>
      <c r="C446">
        <v>18195000003</v>
      </c>
      <c r="D446" s="6" t="s">
        <v>609</v>
      </c>
      <c r="E446" t="s">
        <v>18</v>
      </c>
      <c r="F446" s="1">
        <v>35</v>
      </c>
      <c r="G446" s="2">
        <v>3892</v>
      </c>
      <c r="H446" s="2"/>
      <c r="I446" s="15"/>
      <c r="J446" s="20"/>
      <c r="K446" s="29"/>
      <c r="L446" s="20"/>
      <c r="M446" s="29"/>
      <c r="N446" s="29">
        <f>G446</f>
        <v>3892</v>
      </c>
    </row>
    <row r="447" spans="1:14" x14ac:dyDescent="0.2">
      <c r="A447" s="10" t="s">
        <v>9</v>
      </c>
      <c r="B447" s="6" t="s">
        <v>10</v>
      </c>
      <c r="C447">
        <v>18195000004</v>
      </c>
      <c r="D447" s="6" t="s">
        <v>412</v>
      </c>
      <c r="E447" t="s">
        <v>18</v>
      </c>
      <c r="F447" s="1">
        <v>168</v>
      </c>
      <c r="G447" s="2">
        <v>18681.599999999999</v>
      </c>
      <c r="H447" s="2"/>
      <c r="I447" s="15"/>
      <c r="J447" s="22" t="s">
        <v>1419</v>
      </c>
      <c r="K447" s="26">
        <f t="shared" ref="K447:K448" si="49">G447</f>
        <v>18681.599999999999</v>
      </c>
      <c r="L447" s="22"/>
      <c r="M447" s="26"/>
      <c r="N447" s="26"/>
    </row>
    <row r="448" spans="1:14" x14ac:dyDescent="0.2">
      <c r="A448" s="10" t="s">
        <v>9</v>
      </c>
      <c r="B448" s="6" t="s">
        <v>10</v>
      </c>
      <c r="C448">
        <v>18251000012</v>
      </c>
      <c r="D448" s="6" t="s">
        <v>299</v>
      </c>
      <c r="E448" t="s">
        <v>18</v>
      </c>
      <c r="F448" s="1">
        <v>64.400000000000006</v>
      </c>
      <c r="G448" s="2">
        <v>59892</v>
      </c>
      <c r="H448" s="2"/>
      <c r="I448" s="15"/>
      <c r="J448" s="22" t="s">
        <v>1419</v>
      </c>
      <c r="K448" s="26">
        <f t="shared" si="49"/>
        <v>59892</v>
      </c>
      <c r="L448" s="22"/>
      <c r="M448" s="26"/>
      <c r="N448" s="26"/>
    </row>
    <row r="449" spans="1:14" x14ac:dyDescent="0.2">
      <c r="A449" s="10" t="s">
        <v>9</v>
      </c>
      <c r="B449" s="6" t="s">
        <v>10</v>
      </c>
      <c r="C449">
        <v>18445000013</v>
      </c>
      <c r="D449" s="6" t="s">
        <v>93</v>
      </c>
      <c r="E449" t="s">
        <v>18</v>
      </c>
      <c r="F449" s="1">
        <v>14.2</v>
      </c>
      <c r="G449" s="2">
        <v>4508.51</v>
      </c>
      <c r="H449" s="2"/>
      <c r="I449" s="15"/>
      <c r="J449" s="20"/>
      <c r="K449" s="29"/>
      <c r="L449" s="20"/>
      <c r="M449" s="29"/>
      <c r="N449" s="29">
        <f>G449</f>
        <v>4508.51</v>
      </c>
    </row>
    <row r="450" spans="1:14" x14ac:dyDescent="0.2">
      <c r="A450" s="10" t="s">
        <v>9</v>
      </c>
      <c r="B450" s="6" t="s">
        <v>10</v>
      </c>
      <c r="C450">
        <v>18445000014</v>
      </c>
      <c r="D450" s="6" t="s">
        <v>1217</v>
      </c>
      <c r="E450" t="s">
        <v>18</v>
      </c>
      <c r="F450" s="1">
        <v>12</v>
      </c>
      <c r="G450" s="2">
        <v>4302</v>
      </c>
      <c r="H450" s="2"/>
      <c r="I450" s="15"/>
      <c r="J450" s="20"/>
      <c r="K450" s="29"/>
      <c r="L450" s="20"/>
      <c r="M450" s="29"/>
      <c r="N450" s="29">
        <f>G450</f>
        <v>4302</v>
      </c>
    </row>
    <row r="451" spans="1:14" x14ac:dyDescent="0.2">
      <c r="A451" s="10" t="s">
        <v>9</v>
      </c>
      <c r="B451" s="6" t="s">
        <v>10</v>
      </c>
      <c r="C451">
        <v>18445000015</v>
      </c>
      <c r="D451" s="6" t="s">
        <v>226</v>
      </c>
      <c r="E451" t="s">
        <v>18</v>
      </c>
      <c r="F451" s="1">
        <v>16</v>
      </c>
      <c r="G451" s="2">
        <v>4908.4799999999996</v>
      </c>
      <c r="H451" s="2"/>
      <c r="I451" s="15"/>
      <c r="J451" s="20"/>
      <c r="K451" s="29"/>
      <c r="L451" s="20"/>
      <c r="M451" s="29"/>
      <c r="N451" s="29">
        <f>G451</f>
        <v>4908.4799999999996</v>
      </c>
    </row>
    <row r="452" spans="1:14" x14ac:dyDescent="0.2">
      <c r="A452" s="10" t="s">
        <v>9</v>
      </c>
      <c r="B452" s="6" t="s">
        <v>10</v>
      </c>
      <c r="C452">
        <v>18445000016</v>
      </c>
      <c r="D452" s="6" t="s">
        <v>717</v>
      </c>
      <c r="E452" t="s">
        <v>18</v>
      </c>
      <c r="F452" s="1">
        <v>24.5</v>
      </c>
      <c r="G452" s="2">
        <v>6345.9</v>
      </c>
      <c r="H452" s="2"/>
      <c r="I452" s="15"/>
      <c r="J452" s="22" t="s">
        <v>1419</v>
      </c>
      <c r="K452" s="26">
        <f t="shared" ref="K452:K453" si="50">G452</f>
        <v>6345.9</v>
      </c>
      <c r="L452" s="22"/>
      <c r="M452" s="26"/>
      <c r="N452" s="26"/>
    </row>
    <row r="453" spans="1:14" x14ac:dyDescent="0.2">
      <c r="A453" s="10" t="s">
        <v>9</v>
      </c>
      <c r="B453" s="6" t="s">
        <v>10</v>
      </c>
      <c r="C453">
        <v>18445000017</v>
      </c>
      <c r="D453" s="6" t="s">
        <v>487</v>
      </c>
      <c r="E453" t="s">
        <v>18</v>
      </c>
      <c r="F453" s="1">
        <v>24.4</v>
      </c>
      <c r="G453" s="2">
        <v>7284.71</v>
      </c>
      <c r="H453" s="2"/>
      <c r="I453" s="15"/>
      <c r="J453" s="22" t="s">
        <v>1419</v>
      </c>
      <c r="K453" s="26">
        <f t="shared" si="50"/>
        <v>7284.71</v>
      </c>
      <c r="L453" s="22"/>
      <c r="M453" s="26"/>
      <c r="N453" s="26"/>
    </row>
    <row r="454" spans="1:14" x14ac:dyDescent="0.2">
      <c r="A454" s="10" t="s">
        <v>9</v>
      </c>
      <c r="B454" s="6" t="s">
        <v>10</v>
      </c>
      <c r="C454">
        <v>18445000018</v>
      </c>
      <c r="D454" s="6" t="s">
        <v>107</v>
      </c>
      <c r="E454" t="s">
        <v>18</v>
      </c>
      <c r="F454" s="1">
        <v>722</v>
      </c>
      <c r="G454" s="2">
        <v>317.68</v>
      </c>
      <c r="H454" s="2"/>
      <c r="I454" s="15"/>
      <c r="J454" s="20"/>
      <c r="K454" s="29"/>
      <c r="L454" s="20"/>
      <c r="M454" s="29"/>
      <c r="N454" s="29">
        <f>G454</f>
        <v>317.68</v>
      </c>
    </row>
    <row r="455" spans="1:14" x14ac:dyDescent="0.2">
      <c r="A455" s="10" t="s">
        <v>9</v>
      </c>
      <c r="B455" s="6" t="s">
        <v>10</v>
      </c>
      <c r="C455">
        <v>18451000006</v>
      </c>
      <c r="D455" s="6" t="s">
        <v>280</v>
      </c>
      <c r="E455" t="s">
        <v>18</v>
      </c>
      <c r="F455" s="1">
        <v>599</v>
      </c>
      <c r="G455" s="2">
        <v>6280.95</v>
      </c>
      <c r="H455" s="2"/>
      <c r="I455" s="15"/>
      <c r="J455" s="22" t="s">
        <v>1419</v>
      </c>
      <c r="K455" s="26">
        <f>G455</f>
        <v>6280.95</v>
      </c>
      <c r="L455" s="22"/>
      <c r="M455" s="26"/>
      <c r="N455" s="26"/>
    </row>
    <row r="456" spans="1:14" x14ac:dyDescent="0.2">
      <c r="A456" s="10" t="s">
        <v>9</v>
      </c>
      <c r="B456" s="6" t="s">
        <v>10</v>
      </c>
      <c r="C456">
        <v>19162100008</v>
      </c>
      <c r="D456" s="6" t="s">
        <v>1001</v>
      </c>
      <c r="E456" t="s">
        <v>18</v>
      </c>
      <c r="F456" s="1">
        <v>300</v>
      </c>
      <c r="G456" s="2">
        <v>14567.8</v>
      </c>
      <c r="H456" s="2"/>
      <c r="I456" s="15"/>
      <c r="J456" s="20"/>
      <c r="K456" s="29"/>
      <c r="L456" s="20" t="s">
        <v>1419</v>
      </c>
      <c r="M456" s="29">
        <f>G456</f>
        <v>14567.8</v>
      </c>
      <c r="N456" s="29"/>
    </row>
    <row r="457" spans="1:14" x14ac:dyDescent="0.2">
      <c r="A457" s="10" t="s">
        <v>9</v>
      </c>
      <c r="B457" s="6" t="s">
        <v>10</v>
      </c>
      <c r="C457">
        <v>21211100004</v>
      </c>
      <c r="D457" s="6" t="s">
        <v>1032</v>
      </c>
      <c r="E457" t="s">
        <v>11</v>
      </c>
      <c r="F457" s="1">
        <v>3</v>
      </c>
      <c r="G457" s="2">
        <v>226.8</v>
      </c>
      <c r="H457" s="2"/>
      <c r="I457" s="15"/>
      <c r="J457" s="20"/>
      <c r="K457" s="29"/>
      <c r="L457" s="20"/>
      <c r="M457" s="29"/>
      <c r="N457" s="29">
        <f>G457</f>
        <v>226.8</v>
      </c>
    </row>
    <row r="458" spans="1:14" x14ac:dyDescent="0.2">
      <c r="A458" s="10" t="s">
        <v>9</v>
      </c>
      <c r="B458" s="6" t="s">
        <v>10</v>
      </c>
      <c r="C458">
        <v>21211100006</v>
      </c>
      <c r="D458" s="6" t="s">
        <v>1263</v>
      </c>
      <c r="E458" t="s">
        <v>18</v>
      </c>
      <c r="F458" s="1">
        <v>33</v>
      </c>
      <c r="G458" s="2">
        <v>1019.6</v>
      </c>
      <c r="H458" s="2"/>
      <c r="I458" s="15"/>
      <c r="J458" s="20"/>
      <c r="K458" s="29"/>
      <c r="L458" s="20"/>
      <c r="M458" s="29"/>
      <c r="N458" s="29">
        <f>G458</f>
        <v>1019.6</v>
      </c>
    </row>
    <row r="459" spans="1:14" x14ac:dyDescent="0.2">
      <c r="A459" s="10" t="s">
        <v>9</v>
      </c>
      <c r="B459" s="6" t="s">
        <v>10</v>
      </c>
      <c r="C459">
        <v>21425100001</v>
      </c>
      <c r="D459" s="6" t="s">
        <v>406</v>
      </c>
      <c r="E459" t="s">
        <v>18</v>
      </c>
      <c r="F459" s="1">
        <v>132</v>
      </c>
      <c r="G459" s="2">
        <v>24705.79</v>
      </c>
      <c r="H459" s="2"/>
      <c r="I459" s="15"/>
      <c r="J459" s="20"/>
      <c r="K459" s="29"/>
      <c r="L459" s="20" t="s">
        <v>1419</v>
      </c>
      <c r="M459" s="29">
        <f>G459</f>
        <v>24705.79</v>
      </c>
      <c r="N459" s="29"/>
    </row>
    <row r="460" spans="1:14" x14ac:dyDescent="0.2">
      <c r="A460" s="10" t="s">
        <v>9</v>
      </c>
      <c r="B460" s="6" t="s">
        <v>10</v>
      </c>
      <c r="C460">
        <v>21471200002</v>
      </c>
      <c r="D460" s="6" t="s">
        <v>1211</v>
      </c>
      <c r="E460" t="s">
        <v>18</v>
      </c>
      <c r="F460" s="1">
        <v>255.7</v>
      </c>
      <c r="G460" s="2">
        <v>2480.83</v>
      </c>
      <c r="H460" s="2"/>
      <c r="I460" s="15"/>
      <c r="J460" s="20"/>
      <c r="K460" s="29"/>
      <c r="L460" s="20"/>
      <c r="M460" s="29"/>
      <c r="N460" s="29">
        <f t="shared" ref="N460:N465" si="51">G460</f>
        <v>2480.83</v>
      </c>
    </row>
    <row r="461" spans="1:14" x14ac:dyDescent="0.2">
      <c r="A461" s="10" t="s">
        <v>9</v>
      </c>
      <c r="B461" s="6" t="s">
        <v>10</v>
      </c>
      <c r="C461">
        <v>21562200001</v>
      </c>
      <c r="D461" s="6" t="s">
        <v>112</v>
      </c>
      <c r="E461" t="s">
        <v>18</v>
      </c>
      <c r="F461" s="1">
        <v>60</v>
      </c>
      <c r="G461" s="2">
        <v>1517.94</v>
      </c>
      <c r="H461" s="2"/>
      <c r="I461" s="15"/>
      <c r="J461" s="20"/>
      <c r="K461" s="29"/>
      <c r="L461" s="20"/>
      <c r="M461" s="29"/>
      <c r="N461" s="29">
        <f t="shared" si="51"/>
        <v>1517.94</v>
      </c>
    </row>
    <row r="462" spans="1:14" x14ac:dyDescent="0.2">
      <c r="A462" s="10" t="s">
        <v>9</v>
      </c>
      <c r="B462" s="6" t="s">
        <v>10</v>
      </c>
      <c r="C462">
        <v>21619100003</v>
      </c>
      <c r="D462" s="6" t="s">
        <v>968</v>
      </c>
      <c r="E462" t="s">
        <v>18</v>
      </c>
      <c r="F462" s="1">
        <v>1.2</v>
      </c>
      <c r="G462" s="2">
        <v>274.10000000000002</v>
      </c>
      <c r="H462" s="2"/>
      <c r="I462" s="15"/>
      <c r="J462" s="20"/>
      <c r="K462" s="29"/>
      <c r="L462" s="20"/>
      <c r="M462" s="29"/>
      <c r="N462" s="29">
        <f t="shared" si="51"/>
        <v>274.10000000000002</v>
      </c>
    </row>
    <row r="463" spans="1:14" x14ac:dyDescent="0.2">
      <c r="A463" s="10" t="s">
        <v>9</v>
      </c>
      <c r="B463" s="6" t="s">
        <v>10</v>
      </c>
      <c r="C463">
        <v>23100000052</v>
      </c>
      <c r="D463" s="6" t="s">
        <v>516</v>
      </c>
      <c r="E463" t="s">
        <v>18</v>
      </c>
      <c r="F463" s="1">
        <v>70</v>
      </c>
      <c r="G463" s="2">
        <v>2783.57</v>
      </c>
      <c r="H463" s="2"/>
      <c r="I463" s="15"/>
      <c r="J463" s="20"/>
      <c r="K463" s="29"/>
      <c r="L463" s="20"/>
      <c r="M463" s="29"/>
      <c r="N463" s="29">
        <f t="shared" si="51"/>
        <v>2783.57</v>
      </c>
    </row>
    <row r="464" spans="1:14" x14ac:dyDescent="0.2">
      <c r="A464" s="10" t="s">
        <v>9</v>
      </c>
      <c r="B464" s="6" t="s">
        <v>10</v>
      </c>
      <c r="C464">
        <v>23100000224</v>
      </c>
      <c r="D464" s="6" t="s">
        <v>1301</v>
      </c>
      <c r="E464" t="s">
        <v>46</v>
      </c>
      <c r="F464" s="1">
        <v>2.1000000000000001E-2</v>
      </c>
      <c r="G464" s="2">
        <v>741.53</v>
      </c>
      <c r="H464" s="2"/>
      <c r="I464" s="15"/>
      <c r="J464" s="20"/>
      <c r="K464" s="29"/>
      <c r="L464" s="20"/>
      <c r="M464" s="29"/>
      <c r="N464" s="29">
        <f t="shared" si="51"/>
        <v>741.53</v>
      </c>
    </row>
    <row r="465" spans="1:14" x14ac:dyDescent="0.2">
      <c r="A465" s="10" t="s">
        <v>9</v>
      </c>
      <c r="B465" s="6" t="s">
        <v>10</v>
      </c>
      <c r="C465">
        <v>23160000001</v>
      </c>
      <c r="D465" s="6" t="s">
        <v>314</v>
      </c>
      <c r="E465" t="s">
        <v>18</v>
      </c>
      <c r="F465" s="1">
        <v>10</v>
      </c>
      <c r="G465" s="2">
        <v>364.83</v>
      </c>
      <c r="H465" s="2"/>
      <c r="I465" s="15"/>
      <c r="J465" s="20"/>
      <c r="K465" s="29"/>
      <c r="L465" s="20"/>
      <c r="M465" s="29"/>
      <c r="N465" s="29">
        <f t="shared" si="51"/>
        <v>364.83</v>
      </c>
    </row>
    <row r="466" spans="1:14" x14ac:dyDescent="0.2">
      <c r="A466" s="10" t="s">
        <v>9</v>
      </c>
      <c r="B466" s="6" t="s">
        <v>10</v>
      </c>
      <c r="C466">
        <v>23169000001</v>
      </c>
      <c r="D466" s="6" t="s">
        <v>229</v>
      </c>
      <c r="E466" t="s">
        <v>18</v>
      </c>
      <c r="F466" s="1">
        <v>100</v>
      </c>
      <c r="G466" s="2">
        <v>17796.61</v>
      </c>
      <c r="H466" s="2"/>
      <c r="I466" s="15"/>
      <c r="J466" s="22" t="s">
        <v>1419</v>
      </c>
      <c r="K466" s="26">
        <f t="shared" ref="K466:K467" si="52">G466</f>
        <v>17796.61</v>
      </c>
      <c r="L466" s="22"/>
      <c r="M466" s="26"/>
      <c r="N466" s="26"/>
    </row>
    <row r="467" spans="1:14" x14ac:dyDescent="0.2">
      <c r="A467" s="10" t="s">
        <v>9</v>
      </c>
      <c r="B467" s="6" t="s">
        <v>10</v>
      </c>
      <c r="C467">
        <v>23169000002</v>
      </c>
      <c r="D467" s="6" t="s">
        <v>165</v>
      </c>
      <c r="E467" t="s">
        <v>18</v>
      </c>
      <c r="F467" s="1">
        <v>100</v>
      </c>
      <c r="G467" s="2">
        <v>17796.61</v>
      </c>
      <c r="H467" s="2"/>
      <c r="I467" s="15"/>
      <c r="J467" s="22" t="s">
        <v>1419</v>
      </c>
      <c r="K467" s="26">
        <f t="shared" si="52"/>
        <v>17796.61</v>
      </c>
      <c r="L467" s="22"/>
      <c r="M467" s="26"/>
      <c r="N467" s="26"/>
    </row>
    <row r="468" spans="1:14" x14ac:dyDescent="0.2">
      <c r="A468" s="10" t="s">
        <v>9</v>
      </c>
      <c r="B468" s="6" t="s">
        <v>10</v>
      </c>
      <c r="C468">
        <v>23750000001</v>
      </c>
      <c r="D468" s="6" t="s">
        <v>1241</v>
      </c>
      <c r="E468" t="s">
        <v>117</v>
      </c>
      <c r="F468" s="1">
        <v>1.885</v>
      </c>
      <c r="G468" s="2">
        <v>10453.18</v>
      </c>
      <c r="H468" s="2"/>
      <c r="I468" s="15"/>
      <c r="J468" s="20"/>
      <c r="K468" s="29"/>
      <c r="L468" s="20" t="s">
        <v>1419</v>
      </c>
      <c r="M468" s="29">
        <f t="shared" ref="M468:M471" si="53">G468</f>
        <v>10453.18</v>
      </c>
      <c r="N468" s="29"/>
    </row>
    <row r="469" spans="1:14" x14ac:dyDescent="0.2">
      <c r="A469" s="10" t="s">
        <v>9</v>
      </c>
      <c r="B469" s="6" t="s">
        <v>10</v>
      </c>
      <c r="C469">
        <v>23750000002</v>
      </c>
      <c r="D469" s="6" t="s">
        <v>1222</v>
      </c>
      <c r="E469" t="s">
        <v>117</v>
      </c>
      <c r="F469" s="1">
        <v>5.6550000000000002</v>
      </c>
      <c r="G469" s="2">
        <v>36266.19</v>
      </c>
      <c r="H469" s="2"/>
      <c r="I469" s="15"/>
      <c r="J469" s="20"/>
      <c r="K469" s="29"/>
      <c r="L469" s="20" t="s">
        <v>1419</v>
      </c>
      <c r="M469" s="29">
        <f t="shared" si="53"/>
        <v>36266.19</v>
      </c>
      <c r="N469" s="29"/>
    </row>
    <row r="470" spans="1:14" x14ac:dyDescent="0.2">
      <c r="A470" s="10" t="s">
        <v>9</v>
      </c>
      <c r="B470" s="6" t="s">
        <v>10</v>
      </c>
      <c r="C470">
        <v>24161100001</v>
      </c>
      <c r="D470" s="6" t="s">
        <v>274</v>
      </c>
      <c r="E470" t="s">
        <v>18</v>
      </c>
      <c r="F470" s="1">
        <v>117.5</v>
      </c>
      <c r="G470" s="2">
        <v>5137.43</v>
      </c>
      <c r="H470" s="2"/>
      <c r="I470" s="15"/>
      <c r="J470" s="20"/>
      <c r="K470" s="29"/>
      <c r="L470" s="20" t="s">
        <v>1419</v>
      </c>
      <c r="M470" s="29">
        <f t="shared" si="53"/>
        <v>5137.43</v>
      </c>
      <c r="N470" s="29"/>
    </row>
    <row r="471" spans="1:14" x14ac:dyDescent="0.2">
      <c r="A471" s="10" t="s">
        <v>9</v>
      </c>
      <c r="B471" s="6" t="s">
        <v>10</v>
      </c>
      <c r="C471">
        <v>24172300001</v>
      </c>
      <c r="D471" s="6" t="s">
        <v>275</v>
      </c>
      <c r="E471" t="s">
        <v>18</v>
      </c>
      <c r="F471" s="1">
        <v>340</v>
      </c>
      <c r="G471" s="2">
        <v>58336.61</v>
      </c>
      <c r="H471" s="2"/>
      <c r="I471" s="15"/>
      <c r="J471" s="20"/>
      <c r="K471" s="29"/>
      <c r="L471" s="20" t="s">
        <v>1419</v>
      </c>
      <c r="M471" s="29">
        <f t="shared" si="53"/>
        <v>58336.61</v>
      </c>
      <c r="N471" s="29"/>
    </row>
    <row r="472" spans="1:14" x14ac:dyDescent="0.2">
      <c r="A472" s="10" t="s">
        <v>9</v>
      </c>
      <c r="B472" s="6" t="s">
        <v>10</v>
      </c>
      <c r="C472">
        <v>24300000001</v>
      </c>
      <c r="D472" s="6" t="s">
        <v>142</v>
      </c>
      <c r="E472" t="s">
        <v>18</v>
      </c>
      <c r="F472" s="1">
        <v>0.1</v>
      </c>
      <c r="G472" s="2">
        <v>1998</v>
      </c>
      <c r="H472" s="2"/>
      <c r="I472" s="15"/>
      <c r="J472" s="20"/>
      <c r="K472" s="29"/>
      <c r="L472" s="20"/>
      <c r="M472" s="29"/>
      <c r="N472" s="29">
        <f>G472</f>
        <v>1998</v>
      </c>
    </row>
    <row r="473" spans="1:14" x14ac:dyDescent="0.2">
      <c r="A473" s="10" t="s">
        <v>9</v>
      </c>
      <c r="B473" s="6" t="s">
        <v>10</v>
      </c>
      <c r="C473">
        <v>24313300001</v>
      </c>
      <c r="D473" s="6" t="s">
        <v>1086</v>
      </c>
      <c r="E473" t="s">
        <v>18</v>
      </c>
      <c r="F473" s="1">
        <v>28.8</v>
      </c>
      <c r="G473" s="2">
        <v>2799.27</v>
      </c>
      <c r="H473" s="2"/>
      <c r="I473" s="15"/>
      <c r="J473" s="20"/>
      <c r="K473" s="29"/>
      <c r="L473" s="20"/>
      <c r="M473" s="29"/>
      <c r="N473" s="29">
        <f>G473</f>
        <v>2799.27</v>
      </c>
    </row>
    <row r="474" spans="1:14" x14ac:dyDescent="0.2">
      <c r="A474" s="10" t="s">
        <v>9</v>
      </c>
      <c r="B474" s="6" t="s">
        <v>10</v>
      </c>
      <c r="C474">
        <v>25431000003</v>
      </c>
      <c r="D474" s="6" t="s">
        <v>397</v>
      </c>
      <c r="E474" t="s">
        <v>18</v>
      </c>
      <c r="F474" s="1">
        <v>102.4</v>
      </c>
      <c r="G474" s="2">
        <v>9846.4500000000007</v>
      </c>
      <c r="H474" s="2"/>
      <c r="I474" s="15"/>
      <c r="J474" s="22" t="s">
        <v>1419</v>
      </c>
      <c r="K474" s="26">
        <f>G474</f>
        <v>9846.4500000000007</v>
      </c>
      <c r="L474" s="22"/>
      <c r="M474" s="26"/>
      <c r="N474" s="26"/>
    </row>
    <row r="475" spans="1:14" x14ac:dyDescent="0.2">
      <c r="A475" s="10" t="s">
        <v>9</v>
      </c>
      <c r="B475" s="6" t="s">
        <v>10</v>
      </c>
      <c r="C475">
        <v>25540000001</v>
      </c>
      <c r="D475" s="6" t="s">
        <v>1262</v>
      </c>
      <c r="E475" t="s">
        <v>11</v>
      </c>
      <c r="F475" s="1">
        <v>2</v>
      </c>
      <c r="G475" s="2">
        <v>396.61</v>
      </c>
      <c r="H475" s="2"/>
      <c r="I475" s="15"/>
      <c r="J475" s="20"/>
      <c r="K475" s="29"/>
      <c r="L475" s="20"/>
      <c r="M475" s="29"/>
      <c r="N475" s="29">
        <f>G475</f>
        <v>396.61</v>
      </c>
    </row>
    <row r="476" spans="1:14" x14ac:dyDescent="0.2">
      <c r="A476" s="10" t="s">
        <v>9</v>
      </c>
      <c r="B476" s="6" t="s">
        <v>10</v>
      </c>
      <c r="C476">
        <v>25744000010</v>
      </c>
      <c r="D476" s="6" t="s">
        <v>316</v>
      </c>
      <c r="E476" t="s">
        <v>18</v>
      </c>
      <c r="F476" s="1">
        <v>55</v>
      </c>
      <c r="G476" s="2">
        <v>8110.3</v>
      </c>
      <c r="H476" s="2"/>
      <c r="I476" s="15"/>
      <c r="J476" s="22" t="s">
        <v>1419</v>
      </c>
      <c r="K476" s="26">
        <f>G476</f>
        <v>8110.3</v>
      </c>
      <c r="L476" s="22"/>
      <c r="M476" s="26"/>
      <c r="N476" s="26"/>
    </row>
    <row r="477" spans="1:14" x14ac:dyDescent="0.2">
      <c r="A477" s="10" t="s">
        <v>9</v>
      </c>
      <c r="B477" s="6" t="s">
        <v>10</v>
      </c>
      <c r="C477">
        <v>26100000005</v>
      </c>
      <c r="D477" s="6" t="s">
        <v>588</v>
      </c>
      <c r="E477" t="s">
        <v>11</v>
      </c>
      <c r="F477" s="1">
        <v>5</v>
      </c>
      <c r="G477" s="2">
        <v>678</v>
      </c>
      <c r="H477" s="2"/>
      <c r="I477" s="15"/>
      <c r="J477" s="20"/>
      <c r="K477" s="29"/>
      <c r="L477" s="20"/>
      <c r="M477" s="29"/>
      <c r="N477" s="29">
        <f t="shared" ref="N477:N485" si="54">G477</f>
        <v>678</v>
      </c>
    </row>
    <row r="478" spans="1:14" x14ac:dyDescent="0.2">
      <c r="A478" s="10" t="s">
        <v>9</v>
      </c>
      <c r="B478" s="6" t="s">
        <v>10</v>
      </c>
      <c r="C478">
        <v>26100000071</v>
      </c>
      <c r="D478" s="6" t="s">
        <v>1196</v>
      </c>
      <c r="E478" t="s">
        <v>11</v>
      </c>
      <c r="F478" s="1">
        <v>4</v>
      </c>
      <c r="G478" s="2">
        <v>564.41</v>
      </c>
      <c r="H478" s="2"/>
      <c r="I478" s="15"/>
      <c r="J478" s="20"/>
      <c r="K478" s="29"/>
      <c r="L478" s="20"/>
      <c r="M478" s="29"/>
      <c r="N478" s="29">
        <f t="shared" si="54"/>
        <v>564.41</v>
      </c>
    </row>
    <row r="479" spans="1:14" x14ac:dyDescent="0.2">
      <c r="A479" s="10" t="s">
        <v>9</v>
      </c>
      <c r="B479" s="6" t="s">
        <v>10</v>
      </c>
      <c r="C479">
        <v>26100000079</v>
      </c>
      <c r="D479" s="6" t="s">
        <v>1220</v>
      </c>
      <c r="E479" t="s">
        <v>11</v>
      </c>
      <c r="F479" s="1">
        <v>5</v>
      </c>
      <c r="G479" s="2">
        <v>456.8</v>
      </c>
      <c r="H479" s="2"/>
      <c r="I479" s="15"/>
      <c r="J479" s="20"/>
      <c r="K479" s="29"/>
      <c r="L479" s="20"/>
      <c r="M479" s="29"/>
      <c r="N479" s="29">
        <f t="shared" si="54"/>
        <v>456.8</v>
      </c>
    </row>
    <row r="480" spans="1:14" x14ac:dyDescent="0.2">
      <c r="A480" s="10" t="s">
        <v>9</v>
      </c>
      <c r="B480" s="6" t="s">
        <v>10</v>
      </c>
      <c r="C480">
        <v>26100000081</v>
      </c>
      <c r="D480" s="6" t="s">
        <v>1223</v>
      </c>
      <c r="E480" t="s">
        <v>11</v>
      </c>
      <c r="F480" s="1">
        <v>2</v>
      </c>
      <c r="G480" s="2">
        <v>50</v>
      </c>
      <c r="H480" s="2"/>
      <c r="I480" s="15"/>
      <c r="J480" s="20"/>
      <c r="K480" s="29"/>
      <c r="L480" s="20"/>
      <c r="M480" s="29"/>
      <c r="N480" s="29">
        <f t="shared" si="54"/>
        <v>50</v>
      </c>
    </row>
    <row r="481" spans="1:14" x14ac:dyDescent="0.2">
      <c r="A481" s="10" t="s">
        <v>9</v>
      </c>
      <c r="B481" s="6" t="s">
        <v>10</v>
      </c>
      <c r="C481">
        <v>26112100017</v>
      </c>
      <c r="D481" s="6" t="s">
        <v>547</v>
      </c>
      <c r="E481" t="s">
        <v>18</v>
      </c>
      <c r="F481" s="1">
        <v>0.5</v>
      </c>
      <c r="G481" s="2">
        <v>43.27</v>
      </c>
      <c r="H481" s="2"/>
      <c r="I481" s="15"/>
      <c r="J481" s="20"/>
      <c r="K481" s="29"/>
      <c r="L481" s="20"/>
      <c r="M481" s="29"/>
      <c r="N481" s="29">
        <f t="shared" si="54"/>
        <v>43.27</v>
      </c>
    </row>
    <row r="482" spans="1:14" x14ac:dyDescent="0.2">
      <c r="A482" s="10" t="s">
        <v>9</v>
      </c>
      <c r="B482" s="6" t="s">
        <v>10</v>
      </c>
      <c r="C482">
        <v>26112100023</v>
      </c>
      <c r="D482" s="6" t="s">
        <v>1224</v>
      </c>
      <c r="E482" t="s">
        <v>18</v>
      </c>
      <c r="F482" s="1">
        <v>2.6</v>
      </c>
      <c r="G482" s="2">
        <v>925.46</v>
      </c>
      <c r="H482" s="2"/>
      <c r="I482" s="15"/>
      <c r="J482" s="20"/>
      <c r="K482" s="29"/>
      <c r="L482" s="20"/>
      <c r="M482" s="29"/>
      <c r="N482" s="29">
        <f t="shared" si="54"/>
        <v>925.46</v>
      </c>
    </row>
    <row r="483" spans="1:14" x14ac:dyDescent="0.2">
      <c r="A483" s="10" t="s">
        <v>9</v>
      </c>
      <c r="B483" s="6" t="s">
        <v>10</v>
      </c>
      <c r="C483">
        <v>26112100024</v>
      </c>
      <c r="D483" s="6" t="s">
        <v>1098</v>
      </c>
      <c r="E483" t="s">
        <v>18</v>
      </c>
      <c r="F483" s="1">
        <v>0.7</v>
      </c>
      <c r="G483" s="2">
        <v>156.1</v>
      </c>
      <c r="H483" s="2"/>
      <c r="I483" s="15"/>
      <c r="J483" s="20"/>
      <c r="K483" s="29"/>
      <c r="L483" s="20"/>
      <c r="M483" s="29"/>
      <c r="N483" s="29">
        <f t="shared" si="54"/>
        <v>156.1</v>
      </c>
    </row>
    <row r="484" spans="1:14" x14ac:dyDescent="0.2">
      <c r="A484" s="10" t="s">
        <v>9</v>
      </c>
      <c r="B484" s="6" t="s">
        <v>10</v>
      </c>
      <c r="C484">
        <v>26114200003</v>
      </c>
      <c r="D484" s="6" t="s">
        <v>654</v>
      </c>
      <c r="E484" t="s">
        <v>18</v>
      </c>
      <c r="F484" s="1">
        <v>25</v>
      </c>
      <c r="G484" s="2">
        <v>1731.43</v>
      </c>
      <c r="H484" s="2"/>
      <c r="I484" s="15"/>
      <c r="J484" s="20"/>
      <c r="K484" s="29"/>
      <c r="L484" s="20"/>
      <c r="M484" s="29"/>
      <c r="N484" s="29">
        <f t="shared" si="54"/>
        <v>1731.43</v>
      </c>
    </row>
    <row r="485" spans="1:14" x14ac:dyDescent="0.2">
      <c r="A485" s="10" t="s">
        <v>9</v>
      </c>
      <c r="B485" s="6" t="s">
        <v>10</v>
      </c>
      <c r="C485">
        <v>26114200007</v>
      </c>
      <c r="D485" s="6" t="s">
        <v>587</v>
      </c>
      <c r="E485" t="s">
        <v>18</v>
      </c>
      <c r="F485" s="1">
        <v>3</v>
      </c>
      <c r="G485" s="2">
        <v>362.75</v>
      </c>
      <c r="H485" s="2"/>
      <c r="I485" s="15"/>
      <c r="J485" s="20"/>
      <c r="K485" s="29"/>
      <c r="L485" s="20"/>
      <c r="M485" s="29"/>
      <c r="N485" s="29">
        <f t="shared" si="54"/>
        <v>362.75</v>
      </c>
    </row>
    <row r="486" spans="1:14" x14ac:dyDescent="0.2">
      <c r="A486" s="10" t="s">
        <v>9</v>
      </c>
      <c r="B486" s="6" t="s">
        <v>10</v>
      </c>
      <c r="C486">
        <v>26114200011</v>
      </c>
      <c r="D486" s="6" t="s">
        <v>230</v>
      </c>
      <c r="E486" t="s">
        <v>18</v>
      </c>
      <c r="F486" s="1">
        <v>110.26</v>
      </c>
      <c r="G486" s="2">
        <v>13647.95</v>
      </c>
      <c r="H486" s="2"/>
      <c r="I486" s="15"/>
      <c r="J486" s="20"/>
      <c r="K486" s="29"/>
      <c r="L486" s="20" t="s">
        <v>1419</v>
      </c>
      <c r="M486" s="29">
        <f>G486</f>
        <v>13647.95</v>
      </c>
      <c r="N486" s="29"/>
    </row>
    <row r="487" spans="1:14" x14ac:dyDescent="0.2">
      <c r="A487" s="10" t="s">
        <v>9</v>
      </c>
      <c r="B487" s="6" t="s">
        <v>10</v>
      </c>
      <c r="C487">
        <v>26115300003</v>
      </c>
      <c r="D487" s="6" t="s">
        <v>380</v>
      </c>
      <c r="E487" t="s">
        <v>18</v>
      </c>
      <c r="F487" s="1">
        <v>4</v>
      </c>
      <c r="G487" s="2">
        <v>1463.16</v>
      </c>
      <c r="H487" s="2"/>
      <c r="I487" s="15"/>
      <c r="J487" s="20"/>
      <c r="K487" s="29"/>
      <c r="L487" s="20"/>
      <c r="M487" s="29"/>
      <c r="N487" s="29">
        <f t="shared" ref="N487:N493" si="55">G487</f>
        <v>1463.16</v>
      </c>
    </row>
    <row r="488" spans="1:14" x14ac:dyDescent="0.2">
      <c r="A488" s="10" t="s">
        <v>9</v>
      </c>
      <c r="B488" s="6" t="s">
        <v>10</v>
      </c>
      <c r="C488">
        <v>26211200001</v>
      </c>
      <c r="D488" s="6" t="s">
        <v>590</v>
      </c>
      <c r="E488" t="s">
        <v>46</v>
      </c>
      <c r="F488" s="1">
        <v>1E-3</v>
      </c>
      <c r="G488" s="2">
        <v>89.38</v>
      </c>
      <c r="H488" s="2"/>
      <c r="I488" s="15"/>
      <c r="J488" s="20"/>
      <c r="K488" s="29"/>
      <c r="L488" s="20"/>
      <c r="M488" s="29"/>
      <c r="N488" s="29">
        <f t="shared" si="55"/>
        <v>89.38</v>
      </c>
    </row>
    <row r="489" spans="1:14" x14ac:dyDescent="0.2">
      <c r="A489" s="10" t="s">
        <v>9</v>
      </c>
      <c r="B489" s="6" t="s">
        <v>10</v>
      </c>
      <c r="C489">
        <v>26211200024</v>
      </c>
      <c r="D489" s="6" t="s">
        <v>1074</v>
      </c>
      <c r="E489" t="s">
        <v>18</v>
      </c>
      <c r="F489" s="1">
        <v>1.3</v>
      </c>
      <c r="G489" s="2">
        <v>361.57</v>
      </c>
      <c r="H489" s="2"/>
      <c r="I489" s="15"/>
      <c r="J489" s="20"/>
      <c r="K489" s="29"/>
      <c r="L489" s="20"/>
      <c r="M489" s="29"/>
      <c r="N489" s="29">
        <f t="shared" si="55"/>
        <v>361.57</v>
      </c>
    </row>
    <row r="490" spans="1:14" x14ac:dyDescent="0.2">
      <c r="A490" s="10" t="s">
        <v>9</v>
      </c>
      <c r="B490" s="6" t="s">
        <v>10</v>
      </c>
      <c r="C490">
        <v>26211200026</v>
      </c>
      <c r="D490" s="6" t="s">
        <v>1050</v>
      </c>
      <c r="E490" t="s">
        <v>18</v>
      </c>
      <c r="F490" s="1">
        <v>1</v>
      </c>
      <c r="G490" s="2">
        <v>81.92</v>
      </c>
      <c r="H490" s="2"/>
      <c r="I490" s="15"/>
      <c r="J490" s="20"/>
      <c r="K490" s="29"/>
      <c r="L490" s="20"/>
      <c r="M490" s="29"/>
      <c r="N490" s="29">
        <f t="shared" si="55"/>
        <v>81.92</v>
      </c>
    </row>
    <row r="491" spans="1:14" x14ac:dyDescent="0.2">
      <c r="A491" s="10" t="s">
        <v>9</v>
      </c>
      <c r="B491" s="6" t="s">
        <v>10</v>
      </c>
      <c r="C491">
        <v>26211200027</v>
      </c>
      <c r="D491" s="6" t="s">
        <v>1075</v>
      </c>
      <c r="E491" t="s">
        <v>18</v>
      </c>
      <c r="F491" s="1">
        <v>1.2</v>
      </c>
      <c r="G491" s="2">
        <v>185.53</v>
      </c>
      <c r="H491" s="2"/>
      <c r="I491" s="15"/>
      <c r="J491" s="20"/>
      <c r="K491" s="29"/>
      <c r="L491" s="20"/>
      <c r="M491" s="29"/>
      <c r="N491" s="29">
        <f t="shared" si="55"/>
        <v>185.53</v>
      </c>
    </row>
    <row r="492" spans="1:14" x14ac:dyDescent="0.2">
      <c r="A492" s="10" t="s">
        <v>9</v>
      </c>
      <c r="B492" s="6" t="s">
        <v>10</v>
      </c>
      <c r="C492">
        <v>26211200028</v>
      </c>
      <c r="D492" s="6" t="s">
        <v>548</v>
      </c>
      <c r="E492" t="s">
        <v>18</v>
      </c>
      <c r="F492" s="1">
        <v>0.5</v>
      </c>
      <c r="G492" s="2">
        <v>56.64</v>
      </c>
      <c r="H492" s="2"/>
      <c r="I492" s="15"/>
      <c r="J492" s="20"/>
      <c r="K492" s="29"/>
      <c r="L492" s="20"/>
      <c r="M492" s="29"/>
      <c r="N492" s="29">
        <f t="shared" si="55"/>
        <v>56.64</v>
      </c>
    </row>
    <row r="493" spans="1:14" x14ac:dyDescent="0.2">
      <c r="A493" s="10" t="s">
        <v>9</v>
      </c>
      <c r="B493" s="6" t="s">
        <v>10</v>
      </c>
      <c r="C493">
        <v>26211200033</v>
      </c>
      <c r="D493" s="6" t="s">
        <v>1031</v>
      </c>
      <c r="E493" t="s">
        <v>18</v>
      </c>
      <c r="F493" s="1">
        <v>3.1</v>
      </c>
      <c r="G493" s="2">
        <v>378.2</v>
      </c>
      <c r="H493" s="2"/>
      <c r="I493" s="15"/>
      <c r="J493" s="20"/>
      <c r="K493" s="29"/>
      <c r="L493" s="20"/>
      <c r="M493" s="29"/>
      <c r="N493" s="29">
        <f t="shared" si="55"/>
        <v>378.2</v>
      </c>
    </row>
    <row r="494" spans="1:14" x14ac:dyDescent="0.2">
      <c r="A494" s="10" t="s">
        <v>9</v>
      </c>
      <c r="B494" s="6" t="s">
        <v>10</v>
      </c>
      <c r="C494">
        <v>26211200034</v>
      </c>
      <c r="D494" s="6" t="s">
        <v>1021</v>
      </c>
      <c r="E494" t="s">
        <v>18</v>
      </c>
      <c r="F494" s="1">
        <v>51.3</v>
      </c>
      <c r="G494" s="2">
        <v>6258.6</v>
      </c>
      <c r="H494" s="2"/>
      <c r="I494" s="15"/>
      <c r="J494" s="20"/>
      <c r="K494" s="29"/>
      <c r="L494" s="20" t="s">
        <v>1419</v>
      </c>
      <c r="M494" s="29">
        <f>G494</f>
        <v>6258.6</v>
      </c>
      <c r="N494" s="29"/>
    </row>
    <row r="495" spans="1:14" x14ac:dyDescent="0.2">
      <c r="A495" s="10" t="s">
        <v>9</v>
      </c>
      <c r="B495" s="6" t="s">
        <v>10</v>
      </c>
      <c r="C495">
        <v>26211200035</v>
      </c>
      <c r="D495" s="6" t="s">
        <v>1130</v>
      </c>
      <c r="E495" t="s">
        <v>18</v>
      </c>
      <c r="F495" s="1">
        <v>1</v>
      </c>
      <c r="G495" s="2">
        <v>35</v>
      </c>
      <c r="H495" s="2"/>
      <c r="I495" s="15"/>
      <c r="J495" s="20"/>
      <c r="K495" s="29"/>
      <c r="L495" s="20"/>
      <c r="M495" s="29"/>
      <c r="N495" s="29">
        <f t="shared" ref="N495:N503" si="56">G495</f>
        <v>35</v>
      </c>
    </row>
    <row r="496" spans="1:14" x14ac:dyDescent="0.2">
      <c r="A496" s="10" t="s">
        <v>9</v>
      </c>
      <c r="B496" s="6" t="s">
        <v>10</v>
      </c>
      <c r="C496">
        <v>26211200037</v>
      </c>
      <c r="D496" s="6" t="s">
        <v>655</v>
      </c>
      <c r="E496" t="s">
        <v>18</v>
      </c>
      <c r="F496" s="1">
        <v>12</v>
      </c>
      <c r="G496" s="2">
        <v>301.25</v>
      </c>
      <c r="H496" s="2"/>
      <c r="I496" s="15"/>
      <c r="J496" s="20"/>
      <c r="K496" s="29"/>
      <c r="L496" s="20"/>
      <c r="M496" s="29"/>
      <c r="N496" s="29">
        <f t="shared" si="56"/>
        <v>301.25</v>
      </c>
    </row>
    <row r="497" spans="1:14" x14ac:dyDescent="0.2">
      <c r="A497" s="10" t="s">
        <v>9</v>
      </c>
      <c r="B497" s="6" t="s">
        <v>10</v>
      </c>
      <c r="C497">
        <v>26211300011</v>
      </c>
      <c r="D497" s="6" t="s">
        <v>1131</v>
      </c>
      <c r="E497" t="s">
        <v>18</v>
      </c>
      <c r="F497" s="1">
        <v>7</v>
      </c>
      <c r="G497" s="2">
        <v>1827.14</v>
      </c>
      <c r="H497" s="2"/>
      <c r="I497" s="15"/>
      <c r="J497" s="20"/>
      <c r="K497" s="29"/>
      <c r="L497" s="20"/>
      <c r="M497" s="29"/>
      <c r="N497" s="29">
        <f t="shared" si="56"/>
        <v>1827.14</v>
      </c>
    </row>
    <row r="498" spans="1:14" x14ac:dyDescent="0.2">
      <c r="A498" s="10" t="s">
        <v>9</v>
      </c>
      <c r="B498" s="6" t="s">
        <v>10</v>
      </c>
      <c r="C498">
        <v>26211300023</v>
      </c>
      <c r="D498" s="6" t="s">
        <v>1154</v>
      </c>
      <c r="E498" t="s">
        <v>18</v>
      </c>
      <c r="F498" s="1">
        <v>1</v>
      </c>
      <c r="G498" s="2">
        <v>847</v>
      </c>
      <c r="H498" s="2"/>
      <c r="I498" s="15"/>
      <c r="J498" s="20"/>
      <c r="K498" s="29"/>
      <c r="L498" s="20"/>
      <c r="M498" s="29"/>
      <c r="N498" s="29">
        <f t="shared" si="56"/>
        <v>847</v>
      </c>
    </row>
    <row r="499" spans="1:14" x14ac:dyDescent="0.2">
      <c r="A499" s="10" t="s">
        <v>9</v>
      </c>
      <c r="B499" s="6" t="s">
        <v>10</v>
      </c>
      <c r="C499">
        <v>26211300027</v>
      </c>
      <c r="D499" s="6" t="s">
        <v>956</v>
      </c>
      <c r="E499" t="s">
        <v>18</v>
      </c>
      <c r="F499" s="1">
        <v>1</v>
      </c>
      <c r="G499" s="2">
        <v>402</v>
      </c>
      <c r="H499" s="2"/>
      <c r="I499" s="15"/>
      <c r="J499" s="20"/>
      <c r="K499" s="29"/>
      <c r="L499" s="20"/>
      <c r="M499" s="29"/>
      <c r="N499" s="29">
        <f t="shared" si="56"/>
        <v>402</v>
      </c>
    </row>
    <row r="500" spans="1:14" x14ac:dyDescent="0.2">
      <c r="A500" s="10" t="s">
        <v>9</v>
      </c>
      <c r="B500" s="6" t="s">
        <v>10</v>
      </c>
      <c r="C500">
        <v>26211300034</v>
      </c>
      <c r="D500" s="6" t="s">
        <v>1255</v>
      </c>
      <c r="E500" t="s">
        <v>18</v>
      </c>
      <c r="F500" s="1">
        <v>3.2</v>
      </c>
      <c r="G500" s="2">
        <v>723.83</v>
      </c>
      <c r="H500" s="2"/>
      <c r="I500" s="15"/>
      <c r="J500" s="20"/>
      <c r="K500" s="29"/>
      <c r="L500" s="20"/>
      <c r="M500" s="29"/>
      <c r="N500" s="29">
        <f t="shared" si="56"/>
        <v>723.83</v>
      </c>
    </row>
    <row r="501" spans="1:14" x14ac:dyDescent="0.2">
      <c r="A501" s="10" t="s">
        <v>9</v>
      </c>
      <c r="B501" s="6" t="s">
        <v>10</v>
      </c>
      <c r="C501">
        <v>26211300037</v>
      </c>
      <c r="D501" s="6" t="s">
        <v>1076</v>
      </c>
      <c r="E501" t="s">
        <v>18</v>
      </c>
      <c r="F501" s="1">
        <v>0.1</v>
      </c>
      <c r="G501" s="2">
        <v>34.520000000000003</v>
      </c>
      <c r="H501" s="2"/>
      <c r="I501" s="15"/>
      <c r="J501" s="20"/>
      <c r="K501" s="29"/>
      <c r="L501" s="20"/>
      <c r="M501" s="29"/>
      <c r="N501" s="29">
        <f t="shared" si="56"/>
        <v>34.520000000000003</v>
      </c>
    </row>
    <row r="502" spans="1:14" x14ac:dyDescent="0.2">
      <c r="A502" s="10" t="s">
        <v>9</v>
      </c>
      <c r="B502" s="6" t="s">
        <v>10</v>
      </c>
      <c r="C502">
        <v>26211300039</v>
      </c>
      <c r="D502" s="6" t="s">
        <v>1142</v>
      </c>
      <c r="E502" t="s">
        <v>18</v>
      </c>
      <c r="F502" s="1">
        <v>2</v>
      </c>
      <c r="G502" s="2">
        <v>450</v>
      </c>
      <c r="H502" s="2"/>
      <c r="I502" s="15"/>
      <c r="J502" s="20"/>
      <c r="K502" s="29"/>
      <c r="L502" s="20"/>
      <c r="M502" s="29"/>
      <c r="N502" s="29">
        <f t="shared" si="56"/>
        <v>450</v>
      </c>
    </row>
    <row r="503" spans="1:14" x14ac:dyDescent="0.2">
      <c r="A503" s="10" t="s">
        <v>9</v>
      </c>
      <c r="B503" s="6" t="s">
        <v>10</v>
      </c>
      <c r="C503">
        <v>26211300046</v>
      </c>
      <c r="D503" s="6" t="s">
        <v>1126</v>
      </c>
      <c r="E503" t="s">
        <v>18</v>
      </c>
      <c r="F503" s="1">
        <v>1.5</v>
      </c>
      <c r="G503" s="2">
        <v>69.95</v>
      </c>
      <c r="H503" s="2"/>
      <c r="I503" s="15"/>
      <c r="J503" s="20"/>
      <c r="K503" s="29"/>
      <c r="L503" s="20"/>
      <c r="M503" s="29"/>
      <c r="N503" s="29">
        <f t="shared" si="56"/>
        <v>69.95</v>
      </c>
    </row>
    <row r="504" spans="1:14" x14ac:dyDescent="0.2">
      <c r="A504" s="10" t="s">
        <v>9</v>
      </c>
      <c r="B504" s="6" t="s">
        <v>10</v>
      </c>
      <c r="C504">
        <v>26211300047</v>
      </c>
      <c r="D504" s="6" t="s">
        <v>1226</v>
      </c>
      <c r="E504" t="s">
        <v>18</v>
      </c>
      <c r="F504" s="1">
        <v>3.5</v>
      </c>
      <c r="G504" s="2">
        <v>10727.4</v>
      </c>
      <c r="H504" s="2"/>
      <c r="I504" s="15"/>
      <c r="J504" s="20"/>
      <c r="K504" s="29"/>
      <c r="L504" s="20" t="s">
        <v>1419</v>
      </c>
      <c r="M504" s="29">
        <f>G504</f>
        <v>10727.4</v>
      </c>
      <c r="N504" s="29"/>
    </row>
    <row r="505" spans="1:14" x14ac:dyDescent="0.2">
      <c r="A505" s="10" t="s">
        <v>9</v>
      </c>
      <c r="B505" s="6" t="s">
        <v>10</v>
      </c>
      <c r="C505">
        <v>26211600008</v>
      </c>
      <c r="D505" s="6" t="s">
        <v>498</v>
      </c>
      <c r="E505" t="s">
        <v>18</v>
      </c>
      <c r="F505" s="1">
        <v>0.5</v>
      </c>
      <c r="G505" s="2">
        <v>187.48</v>
      </c>
      <c r="H505" s="2"/>
      <c r="I505" s="15"/>
      <c r="J505" s="20"/>
      <c r="K505" s="29"/>
      <c r="L505" s="20"/>
      <c r="M505" s="29"/>
      <c r="N505" s="29">
        <f>G505</f>
        <v>187.48</v>
      </c>
    </row>
    <row r="506" spans="1:14" x14ac:dyDescent="0.2">
      <c r="A506" s="10" t="s">
        <v>9</v>
      </c>
      <c r="B506" s="6" t="s">
        <v>10</v>
      </c>
      <c r="C506">
        <v>26211600012</v>
      </c>
      <c r="D506" s="6" t="s">
        <v>1229</v>
      </c>
      <c r="E506" t="s">
        <v>18</v>
      </c>
      <c r="F506" s="1">
        <v>1.5</v>
      </c>
      <c r="G506" s="2">
        <v>282.67</v>
      </c>
      <c r="H506" s="2"/>
      <c r="I506" s="15"/>
      <c r="J506" s="20"/>
      <c r="K506" s="29"/>
      <c r="L506" s="20"/>
      <c r="M506" s="29"/>
      <c r="N506" s="29">
        <f>G506</f>
        <v>282.67</v>
      </c>
    </row>
    <row r="507" spans="1:14" x14ac:dyDescent="0.2">
      <c r="A507" s="10" t="s">
        <v>9</v>
      </c>
      <c r="B507" s="6" t="s">
        <v>10</v>
      </c>
      <c r="C507">
        <v>26211600017</v>
      </c>
      <c r="D507" s="6" t="s">
        <v>1022</v>
      </c>
      <c r="E507" t="s">
        <v>18</v>
      </c>
      <c r="F507" s="1">
        <v>4.9000000000000004</v>
      </c>
      <c r="G507" s="2">
        <v>2536.5300000000002</v>
      </c>
      <c r="H507" s="2"/>
      <c r="I507" s="15"/>
      <c r="J507" s="20"/>
      <c r="K507" s="29"/>
      <c r="L507" s="20"/>
      <c r="M507" s="29"/>
      <c r="N507" s="29">
        <f>G507</f>
        <v>2536.5300000000002</v>
      </c>
    </row>
    <row r="508" spans="1:14" x14ac:dyDescent="0.2">
      <c r="A508" s="10" t="s">
        <v>9</v>
      </c>
      <c r="B508" s="6" t="s">
        <v>10</v>
      </c>
      <c r="C508">
        <v>26212100007</v>
      </c>
      <c r="D508" s="6" t="s">
        <v>1105</v>
      </c>
      <c r="E508" t="s">
        <v>18</v>
      </c>
      <c r="F508" s="1">
        <v>0.5</v>
      </c>
      <c r="G508" s="2">
        <v>8340.1</v>
      </c>
      <c r="H508" s="2"/>
      <c r="I508" s="15"/>
      <c r="J508" s="20"/>
      <c r="K508" s="29"/>
      <c r="L508" s="20" t="s">
        <v>1419</v>
      </c>
      <c r="M508" s="29">
        <f t="shared" ref="M508:M509" si="57">G508</f>
        <v>8340.1</v>
      </c>
      <c r="N508" s="29"/>
    </row>
    <row r="509" spans="1:14" x14ac:dyDescent="0.2">
      <c r="A509" s="10" t="s">
        <v>9</v>
      </c>
      <c r="B509" s="6" t="s">
        <v>10</v>
      </c>
      <c r="C509">
        <v>26212100008</v>
      </c>
      <c r="D509" s="6" t="s">
        <v>969</v>
      </c>
      <c r="E509" t="s">
        <v>18</v>
      </c>
      <c r="F509" s="1">
        <v>1</v>
      </c>
      <c r="G509" s="2">
        <v>87500</v>
      </c>
      <c r="H509" s="2"/>
      <c r="I509" s="15"/>
      <c r="J509" s="20"/>
      <c r="K509" s="29"/>
      <c r="L509" s="20" t="s">
        <v>1419</v>
      </c>
      <c r="M509" s="29">
        <f t="shared" si="57"/>
        <v>87500</v>
      </c>
      <c r="N509" s="29"/>
    </row>
    <row r="510" spans="1:14" x14ac:dyDescent="0.2">
      <c r="A510" s="10" t="s">
        <v>9</v>
      </c>
      <c r="B510" s="6" t="s">
        <v>10</v>
      </c>
      <c r="C510">
        <v>26212200007</v>
      </c>
      <c r="D510" s="6" t="s">
        <v>1149</v>
      </c>
      <c r="E510" t="s">
        <v>18</v>
      </c>
      <c r="F510" s="1">
        <v>5</v>
      </c>
      <c r="G510" s="2">
        <v>225</v>
      </c>
      <c r="H510" s="2"/>
      <c r="I510" s="15"/>
      <c r="J510" s="20"/>
      <c r="K510" s="29"/>
      <c r="L510" s="20"/>
      <c r="M510" s="29"/>
      <c r="N510" s="29">
        <f t="shared" ref="N510:N516" si="58">G510</f>
        <v>225</v>
      </c>
    </row>
    <row r="511" spans="1:14" x14ac:dyDescent="0.2">
      <c r="A511" s="10" t="s">
        <v>9</v>
      </c>
      <c r="B511" s="6" t="s">
        <v>10</v>
      </c>
      <c r="C511">
        <v>26212200009</v>
      </c>
      <c r="D511" s="6" t="s">
        <v>312</v>
      </c>
      <c r="E511" t="s">
        <v>46</v>
      </c>
      <c r="F511" s="1">
        <v>0.05</v>
      </c>
      <c r="G511" s="2">
        <v>629.1</v>
      </c>
      <c r="H511" s="2"/>
      <c r="I511" s="15"/>
      <c r="J511" s="20"/>
      <c r="K511" s="29"/>
      <c r="L511" s="20"/>
      <c r="M511" s="29"/>
      <c r="N511" s="29">
        <f t="shared" si="58"/>
        <v>629.1</v>
      </c>
    </row>
    <row r="512" spans="1:14" x14ac:dyDescent="0.2">
      <c r="A512" s="10" t="s">
        <v>9</v>
      </c>
      <c r="B512" s="6" t="s">
        <v>10</v>
      </c>
      <c r="C512">
        <v>26220000001</v>
      </c>
      <c r="D512" s="6" t="s">
        <v>1256</v>
      </c>
      <c r="E512" t="s">
        <v>18</v>
      </c>
      <c r="F512" s="1">
        <v>0.1</v>
      </c>
      <c r="G512" s="2">
        <v>514.38</v>
      </c>
      <c r="H512" s="2"/>
      <c r="I512" s="15"/>
      <c r="J512" s="20"/>
      <c r="K512" s="29"/>
      <c r="L512" s="20"/>
      <c r="M512" s="29"/>
      <c r="N512" s="29">
        <f t="shared" si="58"/>
        <v>514.38</v>
      </c>
    </row>
    <row r="513" spans="1:14" x14ac:dyDescent="0.2">
      <c r="A513" s="10" t="s">
        <v>9</v>
      </c>
      <c r="B513" s="6" t="s">
        <v>10</v>
      </c>
      <c r="C513">
        <v>26222100008</v>
      </c>
      <c r="D513" s="6" t="s">
        <v>975</v>
      </c>
      <c r="E513" t="s">
        <v>18</v>
      </c>
      <c r="F513" s="1">
        <v>0.5</v>
      </c>
      <c r="G513" s="2">
        <v>30.31</v>
      </c>
      <c r="H513" s="2"/>
      <c r="I513" s="15"/>
      <c r="J513" s="20"/>
      <c r="K513" s="29"/>
      <c r="L513" s="20"/>
      <c r="M513" s="29"/>
      <c r="N513" s="29">
        <f t="shared" si="58"/>
        <v>30.31</v>
      </c>
    </row>
    <row r="514" spans="1:14" x14ac:dyDescent="0.2">
      <c r="A514" s="10" t="s">
        <v>9</v>
      </c>
      <c r="B514" s="6" t="s">
        <v>10</v>
      </c>
      <c r="C514">
        <v>26222400003</v>
      </c>
      <c r="D514" s="6" t="s">
        <v>976</v>
      </c>
      <c r="E514" t="s">
        <v>18</v>
      </c>
      <c r="F514" s="1">
        <v>2.1</v>
      </c>
      <c r="G514" s="2">
        <v>1636.45</v>
      </c>
      <c r="H514" s="2"/>
      <c r="I514" s="15"/>
      <c r="J514" s="20"/>
      <c r="K514" s="29"/>
      <c r="L514" s="20"/>
      <c r="M514" s="29"/>
      <c r="N514" s="29">
        <f t="shared" si="58"/>
        <v>1636.45</v>
      </c>
    </row>
    <row r="515" spans="1:14" x14ac:dyDescent="0.2">
      <c r="A515" s="10" t="s">
        <v>9</v>
      </c>
      <c r="B515" s="6" t="s">
        <v>10</v>
      </c>
      <c r="C515">
        <v>26222400009</v>
      </c>
      <c r="D515" s="6" t="s">
        <v>83</v>
      </c>
      <c r="E515" t="s">
        <v>18</v>
      </c>
      <c r="F515" s="1">
        <v>0.5</v>
      </c>
      <c r="G515" s="2">
        <v>103.36</v>
      </c>
      <c r="H515" s="2"/>
      <c r="I515" s="15"/>
      <c r="J515" s="20"/>
      <c r="K515" s="29"/>
      <c r="L515" s="20"/>
      <c r="M515" s="29"/>
      <c r="N515" s="29">
        <f t="shared" si="58"/>
        <v>103.36</v>
      </c>
    </row>
    <row r="516" spans="1:14" x14ac:dyDescent="0.2">
      <c r="A516" s="10" t="s">
        <v>9</v>
      </c>
      <c r="B516" s="6" t="s">
        <v>10</v>
      </c>
      <c r="C516">
        <v>26231100001</v>
      </c>
      <c r="D516" s="6" t="s">
        <v>1023</v>
      </c>
      <c r="E516" t="s">
        <v>18</v>
      </c>
      <c r="F516" s="1">
        <v>0.2</v>
      </c>
      <c r="G516" s="2">
        <v>1116.8</v>
      </c>
      <c r="H516" s="2"/>
      <c r="I516" s="15"/>
      <c r="J516" s="20"/>
      <c r="K516" s="29"/>
      <c r="L516" s="20"/>
      <c r="M516" s="29"/>
      <c r="N516" s="29">
        <f t="shared" si="58"/>
        <v>1116.8</v>
      </c>
    </row>
    <row r="517" spans="1:14" x14ac:dyDescent="0.2">
      <c r="A517" s="10" t="s">
        <v>9</v>
      </c>
      <c r="B517" s="6" t="s">
        <v>10</v>
      </c>
      <c r="C517">
        <v>26232100002</v>
      </c>
      <c r="D517" s="6" t="s">
        <v>970</v>
      </c>
      <c r="E517" t="s">
        <v>18</v>
      </c>
      <c r="F517" s="1">
        <v>6.375</v>
      </c>
      <c r="G517" s="2">
        <v>12905.19</v>
      </c>
      <c r="H517" s="2"/>
      <c r="I517" s="15"/>
      <c r="J517" s="20"/>
      <c r="K517" s="29"/>
      <c r="L517" s="20" t="s">
        <v>1419</v>
      </c>
      <c r="M517" s="29">
        <f>G517</f>
        <v>12905.19</v>
      </c>
      <c r="N517" s="29"/>
    </row>
    <row r="518" spans="1:14" x14ac:dyDescent="0.2">
      <c r="A518" s="10" t="s">
        <v>9</v>
      </c>
      <c r="B518" s="6" t="s">
        <v>10</v>
      </c>
      <c r="C518">
        <v>26242100005</v>
      </c>
      <c r="D518" s="6" t="s">
        <v>994</v>
      </c>
      <c r="E518" t="s">
        <v>18</v>
      </c>
      <c r="F518" s="1">
        <v>1.5</v>
      </c>
      <c r="G518" s="2">
        <v>4984.43</v>
      </c>
      <c r="H518" s="2"/>
      <c r="I518" s="15"/>
      <c r="J518" s="20"/>
      <c r="K518" s="29"/>
      <c r="L518" s="20"/>
      <c r="M518" s="29"/>
      <c r="N518" s="29">
        <f t="shared" ref="N518:N539" si="59">G518</f>
        <v>4984.43</v>
      </c>
    </row>
    <row r="519" spans="1:14" x14ac:dyDescent="0.2">
      <c r="A519" s="10" t="s">
        <v>9</v>
      </c>
      <c r="B519" s="6" t="s">
        <v>10</v>
      </c>
      <c r="C519">
        <v>26242100009</v>
      </c>
      <c r="D519" s="6" t="s">
        <v>1077</v>
      </c>
      <c r="E519" t="s">
        <v>18</v>
      </c>
      <c r="F519" s="1">
        <v>0.4</v>
      </c>
      <c r="G519" s="2">
        <v>1897.63</v>
      </c>
      <c r="H519" s="2"/>
      <c r="I519" s="15"/>
      <c r="J519" s="20"/>
      <c r="K519" s="29"/>
      <c r="L519" s="20"/>
      <c r="M519" s="29"/>
      <c r="N519" s="29">
        <f t="shared" si="59"/>
        <v>1897.63</v>
      </c>
    </row>
    <row r="520" spans="1:14" x14ac:dyDescent="0.2">
      <c r="A520" s="10" t="s">
        <v>9</v>
      </c>
      <c r="B520" s="6" t="s">
        <v>10</v>
      </c>
      <c r="C520">
        <v>26242400001</v>
      </c>
      <c r="D520" s="6" t="s">
        <v>1228</v>
      </c>
      <c r="E520" t="s">
        <v>18</v>
      </c>
      <c r="F520" s="1">
        <v>2.25</v>
      </c>
      <c r="G520" s="2">
        <v>3937.5</v>
      </c>
      <c r="H520" s="2"/>
      <c r="I520" s="15"/>
      <c r="J520" s="20"/>
      <c r="K520" s="29"/>
      <c r="L520" s="20"/>
      <c r="M520" s="29"/>
      <c r="N520" s="29">
        <f t="shared" si="59"/>
        <v>3937.5</v>
      </c>
    </row>
    <row r="521" spans="1:14" x14ac:dyDescent="0.2">
      <c r="A521" s="10" t="s">
        <v>9</v>
      </c>
      <c r="B521" s="6" t="s">
        <v>10</v>
      </c>
      <c r="C521">
        <v>26312300003</v>
      </c>
      <c r="D521" s="6" t="s">
        <v>1159</v>
      </c>
      <c r="E521" t="s">
        <v>18</v>
      </c>
      <c r="F521" s="1">
        <v>8</v>
      </c>
      <c r="G521" s="2">
        <v>2916.92</v>
      </c>
      <c r="H521" s="2"/>
      <c r="I521" s="15"/>
      <c r="J521" s="20"/>
      <c r="K521" s="29"/>
      <c r="L521" s="20"/>
      <c r="M521" s="29"/>
      <c r="N521" s="29">
        <f t="shared" si="59"/>
        <v>2916.92</v>
      </c>
    </row>
    <row r="522" spans="1:14" x14ac:dyDescent="0.2">
      <c r="A522" s="10" t="s">
        <v>9</v>
      </c>
      <c r="B522" s="6" t="s">
        <v>10</v>
      </c>
      <c r="C522">
        <v>26312300004</v>
      </c>
      <c r="D522" s="6" t="s">
        <v>977</v>
      </c>
      <c r="E522" t="s">
        <v>11</v>
      </c>
      <c r="F522" s="1">
        <v>5</v>
      </c>
      <c r="G522" s="2">
        <v>725</v>
      </c>
      <c r="H522" s="2"/>
      <c r="I522" s="15"/>
      <c r="J522" s="20"/>
      <c r="K522" s="29"/>
      <c r="L522" s="20"/>
      <c r="M522" s="29"/>
      <c r="N522" s="29">
        <f t="shared" si="59"/>
        <v>725</v>
      </c>
    </row>
    <row r="523" spans="1:14" x14ac:dyDescent="0.2">
      <c r="A523" s="10" t="s">
        <v>9</v>
      </c>
      <c r="B523" s="6" t="s">
        <v>10</v>
      </c>
      <c r="C523">
        <v>26312300005</v>
      </c>
      <c r="D523" s="6" t="s">
        <v>1150</v>
      </c>
      <c r="E523" t="s">
        <v>18</v>
      </c>
      <c r="F523" s="1">
        <v>7.2</v>
      </c>
      <c r="G523" s="2">
        <v>3420</v>
      </c>
      <c r="H523" s="2"/>
      <c r="I523" s="15"/>
      <c r="J523" s="20"/>
      <c r="K523" s="29"/>
      <c r="L523" s="20"/>
      <c r="M523" s="29"/>
      <c r="N523" s="29">
        <f t="shared" si="59"/>
        <v>3420</v>
      </c>
    </row>
    <row r="524" spans="1:14" x14ac:dyDescent="0.2">
      <c r="A524" s="10" t="s">
        <v>9</v>
      </c>
      <c r="B524" s="6" t="s">
        <v>10</v>
      </c>
      <c r="C524">
        <v>26312300009</v>
      </c>
      <c r="D524" s="6" t="s">
        <v>957</v>
      </c>
      <c r="E524" t="s">
        <v>18</v>
      </c>
      <c r="F524" s="1">
        <v>9</v>
      </c>
      <c r="G524" s="2">
        <v>1375.63</v>
      </c>
      <c r="H524" s="2"/>
      <c r="I524" s="15"/>
      <c r="J524" s="20"/>
      <c r="K524" s="29"/>
      <c r="L524" s="20"/>
      <c r="M524" s="29"/>
      <c r="N524" s="29">
        <f t="shared" si="59"/>
        <v>1375.63</v>
      </c>
    </row>
    <row r="525" spans="1:14" x14ac:dyDescent="0.2">
      <c r="A525" s="10" t="s">
        <v>9</v>
      </c>
      <c r="B525" s="6" t="s">
        <v>10</v>
      </c>
      <c r="C525">
        <v>26314000002</v>
      </c>
      <c r="D525" s="6" t="s">
        <v>1257</v>
      </c>
      <c r="E525" t="s">
        <v>18</v>
      </c>
      <c r="F525" s="1">
        <v>1.25</v>
      </c>
      <c r="G525" s="2">
        <v>45</v>
      </c>
      <c r="H525" s="2"/>
      <c r="I525" s="15"/>
      <c r="J525" s="20"/>
      <c r="K525" s="29"/>
      <c r="L525" s="20"/>
      <c r="M525" s="29"/>
      <c r="N525" s="29">
        <f t="shared" si="59"/>
        <v>45</v>
      </c>
    </row>
    <row r="526" spans="1:14" x14ac:dyDescent="0.2">
      <c r="A526" s="10" t="s">
        <v>9</v>
      </c>
      <c r="B526" s="6" t="s">
        <v>10</v>
      </c>
      <c r="C526">
        <v>26316100001</v>
      </c>
      <c r="D526" s="6" t="s">
        <v>1157</v>
      </c>
      <c r="E526" t="s">
        <v>11</v>
      </c>
      <c r="F526" s="1">
        <v>5</v>
      </c>
      <c r="G526" s="2">
        <v>467.37</v>
      </c>
      <c r="H526" s="2"/>
      <c r="I526" s="15"/>
      <c r="J526" s="20"/>
      <c r="K526" s="29"/>
      <c r="L526" s="20"/>
      <c r="M526" s="29"/>
      <c r="N526" s="29">
        <f t="shared" si="59"/>
        <v>467.37</v>
      </c>
    </row>
    <row r="527" spans="1:14" x14ac:dyDescent="0.2">
      <c r="A527" s="10" t="s">
        <v>9</v>
      </c>
      <c r="B527" s="6" t="s">
        <v>10</v>
      </c>
      <c r="C527">
        <v>26321200002</v>
      </c>
      <c r="D527" s="6" t="s">
        <v>1201</v>
      </c>
      <c r="E527" t="s">
        <v>18</v>
      </c>
      <c r="F527" s="1">
        <v>0.2</v>
      </c>
      <c r="G527" s="2">
        <v>559.20000000000005</v>
      </c>
      <c r="H527" s="2"/>
      <c r="I527" s="15"/>
      <c r="J527" s="20"/>
      <c r="K527" s="29"/>
      <c r="L527" s="20"/>
      <c r="M527" s="29"/>
      <c r="N527" s="29">
        <f t="shared" si="59"/>
        <v>559.20000000000005</v>
      </c>
    </row>
    <row r="528" spans="1:14" x14ac:dyDescent="0.2">
      <c r="A528" s="10" t="s">
        <v>9</v>
      </c>
      <c r="B528" s="6" t="s">
        <v>10</v>
      </c>
      <c r="C528">
        <v>26321400001</v>
      </c>
      <c r="D528" s="6" t="s">
        <v>423</v>
      </c>
      <c r="E528" t="s">
        <v>18</v>
      </c>
      <c r="F528" s="1">
        <v>14.4</v>
      </c>
      <c r="G528" s="2">
        <v>1368</v>
      </c>
      <c r="H528" s="2"/>
      <c r="I528" s="15"/>
      <c r="J528" s="20"/>
      <c r="K528" s="29"/>
      <c r="L528" s="20"/>
      <c r="M528" s="29"/>
      <c r="N528" s="29">
        <f t="shared" si="59"/>
        <v>1368</v>
      </c>
    </row>
    <row r="529" spans="1:14" x14ac:dyDescent="0.2">
      <c r="A529" s="10" t="s">
        <v>9</v>
      </c>
      <c r="B529" s="6" t="s">
        <v>10</v>
      </c>
      <c r="C529">
        <v>26322000001</v>
      </c>
      <c r="D529" s="6" t="s">
        <v>1158</v>
      </c>
      <c r="E529" t="s">
        <v>11</v>
      </c>
      <c r="F529" s="1">
        <v>9</v>
      </c>
      <c r="G529" s="2">
        <v>1080</v>
      </c>
      <c r="H529" s="2"/>
      <c r="I529" s="15"/>
      <c r="J529" s="20"/>
      <c r="K529" s="29"/>
      <c r="L529" s="20"/>
      <c r="M529" s="29"/>
      <c r="N529" s="29">
        <f t="shared" si="59"/>
        <v>1080</v>
      </c>
    </row>
    <row r="530" spans="1:14" x14ac:dyDescent="0.2">
      <c r="A530" s="10" t="s">
        <v>9</v>
      </c>
      <c r="B530" s="6" t="s">
        <v>10</v>
      </c>
      <c r="C530">
        <v>26322000003</v>
      </c>
      <c r="D530" s="6" t="s">
        <v>1143</v>
      </c>
      <c r="E530" t="s">
        <v>18</v>
      </c>
      <c r="F530" s="1">
        <v>2</v>
      </c>
      <c r="G530" s="2">
        <v>590</v>
      </c>
      <c r="H530" s="2"/>
      <c r="I530" s="15"/>
      <c r="J530" s="20"/>
      <c r="K530" s="29"/>
      <c r="L530" s="20"/>
      <c r="M530" s="29"/>
      <c r="N530" s="29">
        <f t="shared" si="59"/>
        <v>590</v>
      </c>
    </row>
    <row r="531" spans="1:14" x14ac:dyDescent="0.2">
      <c r="A531" s="10" t="s">
        <v>9</v>
      </c>
      <c r="B531" s="6" t="s">
        <v>10</v>
      </c>
      <c r="C531">
        <v>26332000001</v>
      </c>
      <c r="D531" s="6" t="s">
        <v>1011</v>
      </c>
      <c r="E531" t="s">
        <v>11</v>
      </c>
      <c r="F531" s="1">
        <v>5</v>
      </c>
      <c r="G531" s="2">
        <v>325</v>
      </c>
      <c r="H531" s="2"/>
      <c r="I531" s="15"/>
      <c r="J531" s="20"/>
      <c r="K531" s="29"/>
      <c r="L531" s="20"/>
      <c r="M531" s="29"/>
      <c r="N531" s="29">
        <f t="shared" si="59"/>
        <v>325</v>
      </c>
    </row>
    <row r="532" spans="1:14" x14ac:dyDescent="0.2">
      <c r="A532" s="10" t="s">
        <v>9</v>
      </c>
      <c r="B532" s="6" t="s">
        <v>10</v>
      </c>
      <c r="C532">
        <v>26341200006</v>
      </c>
      <c r="D532" s="6" t="s">
        <v>1151</v>
      </c>
      <c r="E532" t="s">
        <v>18</v>
      </c>
      <c r="F532" s="1">
        <v>0.7</v>
      </c>
      <c r="G532" s="2">
        <v>367.36</v>
      </c>
      <c r="H532" s="2"/>
      <c r="I532" s="15"/>
      <c r="J532" s="20"/>
      <c r="K532" s="29"/>
      <c r="L532" s="20"/>
      <c r="M532" s="29"/>
      <c r="N532" s="29">
        <f t="shared" si="59"/>
        <v>367.36</v>
      </c>
    </row>
    <row r="533" spans="1:14" x14ac:dyDescent="0.2">
      <c r="A533" s="10" t="s">
        <v>9</v>
      </c>
      <c r="B533" s="6" t="s">
        <v>10</v>
      </c>
      <c r="C533">
        <v>26341400002</v>
      </c>
      <c r="D533" s="6" t="s">
        <v>1152</v>
      </c>
      <c r="E533" t="s">
        <v>18</v>
      </c>
      <c r="F533" s="1">
        <v>10</v>
      </c>
      <c r="G533" s="2">
        <v>991.14</v>
      </c>
      <c r="H533" s="2"/>
      <c r="I533" s="15"/>
      <c r="J533" s="20"/>
      <c r="K533" s="29"/>
      <c r="L533" s="20"/>
      <c r="M533" s="29"/>
      <c r="N533" s="29">
        <f t="shared" si="59"/>
        <v>991.14</v>
      </c>
    </row>
    <row r="534" spans="1:14" x14ac:dyDescent="0.2">
      <c r="A534" s="10" t="s">
        <v>9</v>
      </c>
      <c r="B534" s="6" t="s">
        <v>10</v>
      </c>
      <c r="C534">
        <v>26342200001</v>
      </c>
      <c r="D534" s="6" t="s">
        <v>1107</v>
      </c>
      <c r="E534" t="s">
        <v>18</v>
      </c>
      <c r="F534" s="1">
        <v>15</v>
      </c>
      <c r="G534" s="2">
        <v>2600.89</v>
      </c>
      <c r="H534" s="2"/>
      <c r="I534" s="15"/>
      <c r="J534" s="20"/>
      <c r="K534" s="29"/>
      <c r="L534" s="20"/>
      <c r="M534" s="29"/>
      <c r="N534" s="29">
        <f t="shared" si="59"/>
        <v>2600.89</v>
      </c>
    </row>
    <row r="535" spans="1:14" x14ac:dyDescent="0.2">
      <c r="A535" s="10" t="s">
        <v>9</v>
      </c>
      <c r="B535" s="6" t="s">
        <v>10</v>
      </c>
      <c r="C535">
        <v>26345000001</v>
      </c>
      <c r="D535" s="6" t="s">
        <v>64</v>
      </c>
      <c r="E535" t="s">
        <v>18</v>
      </c>
      <c r="F535" s="1">
        <v>27</v>
      </c>
      <c r="G535" s="2">
        <v>4840.72</v>
      </c>
      <c r="H535" s="2"/>
      <c r="I535" s="15"/>
      <c r="J535" s="20"/>
      <c r="K535" s="29"/>
      <c r="L535" s="20"/>
      <c r="M535" s="29"/>
      <c r="N535" s="29">
        <f t="shared" si="59"/>
        <v>4840.72</v>
      </c>
    </row>
    <row r="536" spans="1:14" x14ac:dyDescent="0.2">
      <c r="A536" s="10" t="s">
        <v>9</v>
      </c>
      <c r="B536" s="6" t="s">
        <v>10</v>
      </c>
      <c r="C536">
        <v>26345900005</v>
      </c>
      <c r="D536" s="6" t="s">
        <v>971</v>
      </c>
      <c r="E536" t="s">
        <v>18</v>
      </c>
      <c r="F536" s="1">
        <v>0.4</v>
      </c>
      <c r="G536" s="2">
        <v>330</v>
      </c>
      <c r="H536" s="2"/>
      <c r="I536" s="15"/>
      <c r="J536" s="20"/>
      <c r="K536" s="29"/>
      <c r="L536" s="20"/>
      <c r="M536" s="29"/>
      <c r="N536" s="29">
        <f t="shared" si="59"/>
        <v>330</v>
      </c>
    </row>
    <row r="537" spans="1:14" x14ac:dyDescent="0.2">
      <c r="A537" s="10" t="s">
        <v>9</v>
      </c>
      <c r="B537" s="6" t="s">
        <v>10</v>
      </c>
      <c r="C537">
        <v>26345900006</v>
      </c>
      <c r="D537" s="6" t="s">
        <v>591</v>
      </c>
      <c r="E537" t="s">
        <v>18</v>
      </c>
      <c r="F537" s="1">
        <v>1</v>
      </c>
      <c r="G537" s="2">
        <v>363.05</v>
      </c>
      <c r="H537" s="2"/>
      <c r="I537" s="15"/>
      <c r="J537" s="20"/>
      <c r="K537" s="29"/>
      <c r="L537" s="20"/>
      <c r="M537" s="29"/>
      <c r="N537" s="29">
        <f t="shared" si="59"/>
        <v>363.05</v>
      </c>
    </row>
    <row r="538" spans="1:14" x14ac:dyDescent="0.2">
      <c r="A538" s="10" t="s">
        <v>9</v>
      </c>
      <c r="B538" s="6" t="s">
        <v>10</v>
      </c>
      <c r="C538">
        <v>26345900011</v>
      </c>
      <c r="D538" s="6" t="s">
        <v>995</v>
      </c>
      <c r="E538" t="s">
        <v>18</v>
      </c>
      <c r="F538" s="1">
        <v>1</v>
      </c>
      <c r="G538" s="2">
        <v>325.8</v>
      </c>
      <c r="H538" s="2"/>
      <c r="I538" s="15"/>
      <c r="J538" s="20"/>
      <c r="K538" s="29"/>
      <c r="L538" s="20"/>
      <c r="M538" s="29"/>
      <c r="N538" s="29">
        <f t="shared" si="59"/>
        <v>325.8</v>
      </c>
    </row>
    <row r="539" spans="1:14" x14ac:dyDescent="0.2">
      <c r="A539" s="10" t="s">
        <v>9</v>
      </c>
      <c r="B539" s="6" t="s">
        <v>10</v>
      </c>
      <c r="C539">
        <v>26345900014</v>
      </c>
      <c r="D539" s="6" t="s">
        <v>1044</v>
      </c>
      <c r="E539" t="s">
        <v>18</v>
      </c>
      <c r="F539" s="1">
        <v>1.4</v>
      </c>
      <c r="G539" s="2">
        <v>385</v>
      </c>
      <c r="H539" s="2"/>
      <c r="I539" s="15"/>
      <c r="J539" s="20"/>
      <c r="K539" s="29"/>
      <c r="L539" s="20"/>
      <c r="M539" s="29"/>
      <c r="N539" s="29">
        <f t="shared" si="59"/>
        <v>385</v>
      </c>
    </row>
    <row r="540" spans="1:14" x14ac:dyDescent="0.2">
      <c r="A540" s="10" t="s">
        <v>9</v>
      </c>
      <c r="B540" s="6" t="s">
        <v>10</v>
      </c>
      <c r="C540">
        <v>26345900018</v>
      </c>
      <c r="D540" s="6" t="s">
        <v>66</v>
      </c>
      <c r="E540" t="s">
        <v>18</v>
      </c>
      <c r="F540" s="1">
        <v>120</v>
      </c>
      <c r="G540" s="2">
        <v>49830.51</v>
      </c>
      <c r="H540" s="2"/>
      <c r="I540" s="15"/>
      <c r="J540" s="20"/>
      <c r="K540" s="29"/>
      <c r="L540" s="20" t="s">
        <v>1419</v>
      </c>
      <c r="M540" s="29">
        <f>G540</f>
        <v>49830.51</v>
      </c>
      <c r="N540" s="29"/>
    </row>
    <row r="541" spans="1:14" x14ac:dyDescent="0.2">
      <c r="A541" s="10" t="s">
        <v>9</v>
      </c>
      <c r="B541" s="6" t="s">
        <v>10</v>
      </c>
      <c r="C541">
        <v>26361000001</v>
      </c>
      <c r="D541" s="6" t="s">
        <v>1051</v>
      </c>
      <c r="E541" t="s">
        <v>18</v>
      </c>
      <c r="F541" s="1">
        <v>0.5</v>
      </c>
      <c r="G541" s="2">
        <v>2609.5</v>
      </c>
      <c r="H541" s="2"/>
      <c r="I541" s="15"/>
      <c r="J541" s="20"/>
      <c r="K541" s="29"/>
      <c r="L541" s="20"/>
      <c r="M541" s="29"/>
      <c r="N541" s="29">
        <f>G541</f>
        <v>2609.5</v>
      </c>
    </row>
    <row r="542" spans="1:14" x14ac:dyDescent="0.2">
      <c r="A542" s="10" t="s">
        <v>9</v>
      </c>
      <c r="B542" s="6" t="s">
        <v>10</v>
      </c>
      <c r="C542">
        <v>26361300007</v>
      </c>
      <c r="D542" s="6" t="s">
        <v>637</v>
      </c>
      <c r="E542" t="s">
        <v>18</v>
      </c>
      <c r="F542" s="1">
        <v>10</v>
      </c>
      <c r="G542" s="2">
        <v>1635.31</v>
      </c>
      <c r="H542" s="2"/>
      <c r="I542" s="15"/>
      <c r="J542" s="20"/>
      <c r="K542" s="29"/>
      <c r="L542" s="20"/>
      <c r="M542" s="29"/>
      <c r="N542" s="29">
        <f>G542</f>
        <v>1635.31</v>
      </c>
    </row>
    <row r="543" spans="1:14" x14ac:dyDescent="0.2">
      <c r="A543" s="10" t="s">
        <v>9</v>
      </c>
      <c r="B543" s="6" t="s">
        <v>10</v>
      </c>
      <c r="C543">
        <v>26380000001</v>
      </c>
      <c r="D543" s="6" t="s">
        <v>991</v>
      </c>
      <c r="E543" t="s">
        <v>18</v>
      </c>
      <c r="F543" s="1">
        <v>3</v>
      </c>
      <c r="G543" s="2">
        <v>988.98</v>
      </c>
      <c r="H543" s="2"/>
      <c r="I543" s="15"/>
      <c r="J543" s="20"/>
      <c r="K543" s="29"/>
      <c r="L543" s="20"/>
      <c r="M543" s="29"/>
      <c r="N543" s="29">
        <f>G543</f>
        <v>988.98</v>
      </c>
    </row>
    <row r="544" spans="1:14" x14ac:dyDescent="0.2">
      <c r="A544" s="10" t="s">
        <v>9</v>
      </c>
      <c r="B544" s="6" t="s">
        <v>10</v>
      </c>
      <c r="C544">
        <v>26381100022</v>
      </c>
      <c r="D544" s="6" t="s">
        <v>959</v>
      </c>
      <c r="E544" t="s">
        <v>18</v>
      </c>
      <c r="F544" s="1">
        <v>0.01</v>
      </c>
      <c r="G544" s="2">
        <v>35.4</v>
      </c>
      <c r="H544" s="2"/>
      <c r="I544" s="15"/>
      <c r="J544" s="20"/>
      <c r="K544" s="29"/>
      <c r="L544" s="20"/>
      <c r="M544" s="29"/>
      <c r="N544" s="29">
        <f>G544</f>
        <v>35.4</v>
      </c>
    </row>
    <row r="545" spans="1:14" x14ac:dyDescent="0.2">
      <c r="A545" s="10" t="s">
        <v>9</v>
      </c>
      <c r="B545" s="6" t="s">
        <v>10</v>
      </c>
      <c r="C545">
        <v>26381100024</v>
      </c>
      <c r="D545" s="6" t="s">
        <v>1144</v>
      </c>
      <c r="E545" t="s">
        <v>18</v>
      </c>
      <c r="F545" s="1">
        <v>0.05</v>
      </c>
      <c r="G545" s="2">
        <v>565</v>
      </c>
      <c r="H545" s="2"/>
      <c r="I545" s="15"/>
      <c r="J545" s="20"/>
      <c r="K545" s="29"/>
      <c r="L545" s="20"/>
      <c r="M545" s="29"/>
      <c r="N545" s="29">
        <f>G545</f>
        <v>565</v>
      </c>
    </row>
    <row r="546" spans="1:14" x14ac:dyDescent="0.2">
      <c r="A546" s="10" t="s">
        <v>9</v>
      </c>
      <c r="B546" s="6" t="s">
        <v>10</v>
      </c>
      <c r="C546">
        <v>26382000004</v>
      </c>
      <c r="D546" s="6" t="s">
        <v>313</v>
      </c>
      <c r="E546" t="s">
        <v>166</v>
      </c>
      <c r="F546" s="1">
        <v>0.04</v>
      </c>
      <c r="G546" s="2">
        <v>1</v>
      </c>
      <c r="H546" s="2"/>
      <c r="I546" s="15"/>
      <c r="J546" s="20"/>
      <c r="K546" s="29"/>
      <c r="L546" s="20"/>
      <c r="M546" s="29"/>
      <c r="N546" s="29"/>
    </row>
    <row r="547" spans="1:14" x14ac:dyDescent="0.2">
      <c r="A547" s="10" t="s">
        <v>9</v>
      </c>
      <c r="B547" s="6" t="s">
        <v>10</v>
      </c>
      <c r="C547">
        <v>26382100003</v>
      </c>
      <c r="D547" s="6" t="s">
        <v>1153</v>
      </c>
      <c r="E547" t="s">
        <v>18</v>
      </c>
      <c r="F547" s="1">
        <v>0.05</v>
      </c>
      <c r="G547" s="2">
        <v>5977.27</v>
      </c>
      <c r="H547" s="2"/>
      <c r="I547" s="15"/>
      <c r="J547" s="20"/>
      <c r="K547" s="29"/>
      <c r="L547" s="20" t="s">
        <v>1419</v>
      </c>
      <c r="M547" s="29">
        <f>G547</f>
        <v>5977.27</v>
      </c>
      <c r="N547" s="29"/>
    </row>
    <row r="548" spans="1:14" x14ac:dyDescent="0.2">
      <c r="A548" s="10" t="s">
        <v>9</v>
      </c>
      <c r="B548" s="6" t="s">
        <v>10</v>
      </c>
      <c r="C548">
        <v>26382200008</v>
      </c>
      <c r="D548" s="6" t="s">
        <v>1145</v>
      </c>
      <c r="E548" t="s">
        <v>166</v>
      </c>
      <c r="F548" s="1">
        <v>60</v>
      </c>
      <c r="G548" s="2">
        <v>375</v>
      </c>
      <c r="H548" s="2"/>
      <c r="I548" s="15"/>
      <c r="J548" s="20"/>
      <c r="K548" s="29"/>
      <c r="L548" s="20"/>
      <c r="M548" s="29"/>
      <c r="N548" s="29">
        <f>G548</f>
        <v>375</v>
      </c>
    </row>
    <row r="549" spans="1:14" x14ac:dyDescent="0.2">
      <c r="A549" s="10" t="s">
        <v>9</v>
      </c>
      <c r="B549" s="6" t="s">
        <v>10</v>
      </c>
      <c r="C549">
        <v>26384900004</v>
      </c>
      <c r="D549" s="6" t="s">
        <v>1108</v>
      </c>
      <c r="E549" t="s">
        <v>18</v>
      </c>
      <c r="F549" s="1">
        <v>2.5</v>
      </c>
      <c r="G549" s="2">
        <v>790.03</v>
      </c>
      <c r="H549" s="2"/>
      <c r="I549" s="15"/>
      <c r="J549" s="20"/>
      <c r="K549" s="29"/>
      <c r="L549" s="20"/>
      <c r="M549" s="29"/>
      <c r="N549" s="29">
        <f>G549</f>
        <v>790.03</v>
      </c>
    </row>
    <row r="550" spans="1:14" x14ac:dyDescent="0.2">
      <c r="A550" s="10" t="s">
        <v>9</v>
      </c>
      <c r="B550" s="6" t="s">
        <v>10</v>
      </c>
      <c r="C550">
        <v>26393200001</v>
      </c>
      <c r="D550" s="6" t="s">
        <v>136</v>
      </c>
      <c r="E550" t="s">
        <v>18</v>
      </c>
      <c r="F550" s="1">
        <v>3</v>
      </c>
      <c r="G550" s="2">
        <v>645.38</v>
      </c>
      <c r="H550" s="2"/>
      <c r="I550" s="15"/>
      <c r="J550" s="20"/>
      <c r="K550" s="29"/>
      <c r="L550" s="20"/>
      <c r="M550" s="29"/>
      <c r="N550" s="29">
        <f>G550</f>
        <v>645.38</v>
      </c>
    </row>
    <row r="551" spans="1:14" x14ac:dyDescent="0.2">
      <c r="A551" s="10" t="s">
        <v>9</v>
      </c>
      <c r="B551" s="6" t="s">
        <v>10</v>
      </c>
      <c r="C551">
        <v>26393200004</v>
      </c>
      <c r="D551" s="6" t="s">
        <v>1013</v>
      </c>
      <c r="E551" t="s">
        <v>18</v>
      </c>
      <c r="F551" s="1">
        <v>1</v>
      </c>
      <c r="G551" s="2">
        <v>1881.19</v>
      </c>
      <c r="H551" s="2"/>
      <c r="I551" s="15"/>
      <c r="J551" s="20"/>
      <c r="K551" s="29"/>
      <c r="L551" s="20"/>
      <c r="M551" s="29"/>
      <c r="N551" s="29">
        <f>G551</f>
        <v>1881.19</v>
      </c>
    </row>
    <row r="552" spans="1:14" x14ac:dyDescent="0.2">
      <c r="A552" s="10" t="s">
        <v>9</v>
      </c>
      <c r="B552" s="6" t="s">
        <v>10</v>
      </c>
      <c r="C552">
        <v>26400000001</v>
      </c>
      <c r="D552" s="6" t="s">
        <v>527</v>
      </c>
      <c r="E552" t="s">
        <v>18</v>
      </c>
      <c r="F552" s="1">
        <v>1.5</v>
      </c>
      <c r="G552" s="2">
        <v>12657.21</v>
      </c>
      <c r="H552" s="2"/>
      <c r="I552" s="15"/>
      <c r="J552" s="20"/>
      <c r="K552" s="29"/>
      <c r="L552" s="20" t="s">
        <v>1419</v>
      </c>
      <c r="M552" s="29">
        <f t="shared" ref="M552:M553" si="60">G552</f>
        <v>12657.21</v>
      </c>
      <c r="N552" s="29"/>
    </row>
    <row r="553" spans="1:14" x14ac:dyDescent="0.2">
      <c r="A553" s="10" t="s">
        <v>9</v>
      </c>
      <c r="B553" s="6" t="s">
        <v>10</v>
      </c>
      <c r="C553">
        <v>26400000002</v>
      </c>
      <c r="D553" s="6" t="s">
        <v>1038</v>
      </c>
      <c r="E553" t="s">
        <v>11</v>
      </c>
      <c r="F553" s="1">
        <v>1200</v>
      </c>
      <c r="G553" s="2">
        <v>31455.599999999999</v>
      </c>
      <c r="H553" s="2"/>
      <c r="I553" s="15"/>
      <c r="J553" s="20"/>
      <c r="K553" s="29"/>
      <c r="L553" s="20" t="s">
        <v>1419</v>
      </c>
      <c r="M553" s="29">
        <f t="shared" si="60"/>
        <v>31455.599999999999</v>
      </c>
      <c r="N553" s="29"/>
    </row>
    <row r="554" spans="1:14" x14ac:dyDescent="0.2">
      <c r="A554" s="10" t="s">
        <v>9</v>
      </c>
      <c r="B554" s="6" t="s">
        <v>10</v>
      </c>
      <c r="C554">
        <v>26400000003</v>
      </c>
      <c r="D554" s="6" t="s">
        <v>1111</v>
      </c>
      <c r="E554" t="s">
        <v>11</v>
      </c>
      <c r="F554" s="1">
        <v>100</v>
      </c>
      <c r="G554" s="2">
        <v>1100</v>
      </c>
      <c r="H554" s="2"/>
      <c r="I554" s="15"/>
      <c r="J554" s="20"/>
      <c r="K554" s="29"/>
      <c r="L554" s="20"/>
      <c r="M554" s="29"/>
      <c r="N554" s="29">
        <f>G554</f>
        <v>1100</v>
      </c>
    </row>
    <row r="555" spans="1:14" x14ac:dyDescent="0.2">
      <c r="A555" s="10" t="s">
        <v>9</v>
      </c>
      <c r="B555" s="6" t="s">
        <v>10</v>
      </c>
      <c r="C555">
        <v>26400000004</v>
      </c>
      <c r="D555" s="6" t="s">
        <v>1282</v>
      </c>
      <c r="E555" t="s">
        <v>11</v>
      </c>
      <c r="F555" s="1">
        <v>400</v>
      </c>
      <c r="G555" s="2">
        <v>4400</v>
      </c>
      <c r="H555" s="2"/>
      <c r="I555" s="15"/>
      <c r="J555" s="20"/>
      <c r="K555" s="29"/>
      <c r="L555" s="20"/>
      <c r="M555" s="29"/>
      <c r="N555" s="29">
        <f>G555</f>
        <v>4400</v>
      </c>
    </row>
    <row r="556" spans="1:14" x14ac:dyDescent="0.2">
      <c r="A556" s="10" t="s">
        <v>9</v>
      </c>
      <c r="B556" s="6" t="s">
        <v>10</v>
      </c>
      <c r="C556">
        <v>26400000010</v>
      </c>
      <c r="D556" s="6" t="s">
        <v>110</v>
      </c>
      <c r="E556" t="s">
        <v>18</v>
      </c>
      <c r="F556" s="1">
        <v>0.25</v>
      </c>
      <c r="G556" s="2">
        <v>17796.61</v>
      </c>
      <c r="H556" s="2"/>
      <c r="I556" s="15"/>
      <c r="J556" s="20"/>
      <c r="K556" s="29"/>
      <c r="L556" s="20" t="s">
        <v>1419</v>
      </c>
      <c r="M556" s="29">
        <f>G556</f>
        <v>17796.61</v>
      </c>
      <c r="N556" s="29"/>
    </row>
    <row r="557" spans="1:14" x14ac:dyDescent="0.2">
      <c r="A557" s="10" t="s">
        <v>9</v>
      </c>
      <c r="B557" s="6" t="s">
        <v>10</v>
      </c>
      <c r="C557">
        <v>26411300001</v>
      </c>
      <c r="D557" s="6" t="s">
        <v>1146</v>
      </c>
      <c r="E557" t="s">
        <v>18</v>
      </c>
      <c r="F557" s="1">
        <v>4</v>
      </c>
      <c r="G557" s="2">
        <v>340</v>
      </c>
      <c r="H557" s="2"/>
      <c r="I557" s="15"/>
      <c r="J557" s="20"/>
      <c r="K557" s="29"/>
      <c r="L557" s="20"/>
      <c r="M557" s="29"/>
      <c r="N557" s="29">
        <f>G557</f>
        <v>340</v>
      </c>
    </row>
    <row r="558" spans="1:14" x14ac:dyDescent="0.2">
      <c r="A558" s="10" t="s">
        <v>9</v>
      </c>
      <c r="B558" s="6" t="s">
        <v>10</v>
      </c>
      <c r="C558">
        <v>26413000001</v>
      </c>
      <c r="D558" s="6" t="s">
        <v>528</v>
      </c>
      <c r="E558" t="s">
        <v>18</v>
      </c>
      <c r="F558" s="1">
        <v>1</v>
      </c>
      <c r="G558" s="2">
        <v>463.93</v>
      </c>
      <c r="H558" s="2"/>
      <c r="I558" s="15"/>
      <c r="J558" s="20"/>
      <c r="K558" s="29"/>
      <c r="L558" s="20"/>
      <c r="M558" s="29"/>
      <c r="N558" s="29">
        <f>G558</f>
        <v>463.93</v>
      </c>
    </row>
    <row r="559" spans="1:14" x14ac:dyDescent="0.2">
      <c r="A559" s="10" t="s">
        <v>9</v>
      </c>
      <c r="B559" s="6" t="s">
        <v>10</v>
      </c>
      <c r="C559">
        <v>26421000004</v>
      </c>
      <c r="D559" s="6" t="s">
        <v>1112</v>
      </c>
      <c r="E559" t="s">
        <v>11</v>
      </c>
      <c r="F559" s="1">
        <v>51</v>
      </c>
      <c r="G559" s="2">
        <v>705.8</v>
      </c>
      <c r="H559" s="2"/>
      <c r="I559" s="15"/>
      <c r="J559" s="20"/>
      <c r="K559" s="29"/>
      <c r="L559" s="20"/>
      <c r="M559" s="29"/>
      <c r="N559" s="29">
        <f>G559</f>
        <v>705.8</v>
      </c>
    </row>
    <row r="560" spans="1:14" x14ac:dyDescent="0.2">
      <c r="A560" s="10" t="s">
        <v>9</v>
      </c>
      <c r="B560" s="6" t="s">
        <v>10</v>
      </c>
      <c r="C560">
        <v>26421100002</v>
      </c>
      <c r="D560" s="6" t="s">
        <v>1014</v>
      </c>
      <c r="E560" t="s">
        <v>11</v>
      </c>
      <c r="F560" s="1">
        <v>61</v>
      </c>
      <c r="G560" s="2">
        <v>5071.8</v>
      </c>
      <c r="H560" s="2"/>
      <c r="I560" s="15"/>
      <c r="J560" s="20"/>
      <c r="K560" s="29"/>
      <c r="L560" s="20" t="s">
        <v>1419</v>
      </c>
      <c r="M560" s="29">
        <f t="shared" ref="M560:M561" si="61">G560</f>
        <v>5071.8</v>
      </c>
      <c r="N560" s="29"/>
    </row>
    <row r="561" spans="1:14" x14ac:dyDescent="0.2">
      <c r="A561" s="10" t="s">
        <v>9</v>
      </c>
      <c r="B561" s="6" t="s">
        <v>10</v>
      </c>
      <c r="C561">
        <v>26421100004</v>
      </c>
      <c r="D561" s="6" t="s">
        <v>424</v>
      </c>
      <c r="E561" t="s">
        <v>11</v>
      </c>
      <c r="F561" s="1">
        <v>6</v>
      </c>
      <c r="G561" s="2">
        <v>8930.65</v>
      </c>
      <c r="H561" s="2"/>
      <c r="I561" s="15"/>
      <c r="J561" s="20"/>
      <c r="K561" s="29"/>
      <c r="L561" s="20" t="s">
        <v>1419</v>
      </c>
      <c r="M561" s="29">
        <f t="shared" si="61"/>
        <v>8930.65</v>
      </c>
      <c r="N561" s="29"/>
    </row>
    <row r="562" spans="1:14" x14ac:dyDescent="0.2">
      <c r="A562" s="10" t="s">
        <v>9</v>
      </c>
      <c r="B562" s="6" t="s">
        <v>10</v>
      </c>
      <c r="C562">
        <v>26421200002</v>
      </c>
      <c r="D562" s="6" t="s">
        <v>638</v>
      </c>
      <c r="E562" t="s">
        <v>18</v>
      </c>
      <c r="F562" s="1">
        <v>1.3</v>
      </c>
      <c r="G562" s="2">
        <v>1991.47</v>
      </c>
      <c r="H562" s="2"/>
      <c r="I562" s="15"/>
      <c r="J562" s="20"/>
      <c r="K562" s="29"/>
      <c r="L562" s="20"/>
      <c r="M562" s="29"/>
      <c r="N562" s="29">
        <f t="shared" ref="N562:N570" si="62">G562</f>
        <v>1991.47</v>
      </c>
    </row>
    <row r="563" spans="1:14" x14ac:dyDescent="0.2">
      <c r="A563" s="10" t="s">
        <v>9</v>
      </c>
      <c r="B563" s="6" t="s">
        <v>10</v>
      </c>
      <c r="C563">
        <v>26422100010</v>
      </c>
      <c r="D563" s="6" t="s">
        <v>486</v>
      </c>
      <c r="E563" t="s">
        <v>11</v>
      </c>
      <c r="F563" s="1">
        <v>2</v>
      </c>
      <c r="G563" s="2">
        <v>63.53</v>
      </c>
      <c r="H563" s="2"/>
      <c r="I563" s="15"/>
      <c r="J563" s="20"/>
      <c r="K563" s="29"/>
      <c r="L563" s="20"/>
      <c r="M563" s="29"/>
      <c r="N563" s="29">
        <f t="shared" si="62"/>
        <v>63.53</v>
      </c>
    </row>
    <row r="564" spans="1:14" x14ac:dyDescent="0.2">
      <c r="A564" s="10" t="s">
        <v>9</v>
      </c>
      <c r="B564" s="6" t="s">
        <v>10</v>
      </c>
      <c r="C564">
        <v>31486100001</v>
      </c>
      <c r="D564" s="6" t="s">
        <v>742</v>
      </c>
      <c r="E564" t="s">
        <v>11</v>
      </c>
      <c r="F564" s="1">
        <v>4</v>
      </c>
      <c r="G564" s="2">
        <v>1627.12</v>
      </c>
      <c r="H564" s="2"/>
      <c r="I564" s="15"/>
      <c r="J564" s="20"/>
      <c r="K564" s="29"/>
      <c r="L564" s="20"/>
      <c r="M564" s="29"/>
      <c r="N564" s="29">
        <f t="shared" si="62"/>
        <v>1627.12</v>
      </c>
    </row>
    <row r="565" spans="1:14" x14ac:dyDescent="0.2">
      <c r="A565" s="10" t="s">
        <v>9</v>
      </c>
      <c r="B565" s="6" t="s">
        <v>10</v>
      </c>
      <c r="C565">
        <v>34600000109</v>
      </c>
      <c r="D565" s="6" t="s">
        <v>1096</v>
      </c>
      <c r="E565" t="s">
        <v>11</v>
      </c>
      <c r="F565" s="1">
        <v>3</v>
      </c>
      <c r="G565" s="2">
        <v>404.57</v>
      </c>
      <c r="H565" s="2"/>
      <c r="I565" s="15"/>
      <c r="J565" s="20"/>
      <c r="K565" s="29"/>
      <c r="L565" s="20"/>
      <c r="M565" s="29"/>
      <c r="N565" s="29">
        <f t="shared" si="62"/>
        <v>404.57</v>
      </c>
    </row>
    <row r="566" spans="1:14" x14ac:dyDescent="0.2">
      <c r="A566" s="10" t="s">
        <v>9</v>
      </c>
      <c r="B566" s="6" t="s">
        <v>10</v>
      </c>
      <c r="C566">
        <v>36100090269</v>
      </c>
      <c r="D566" s="6" t="s">
        <v>159</v>
      </c>
      <c r="E566" t="s">
        <v>11</v>
      </c>
      <c r="F566" s="1">
        <v>7</v>
      </c>
      <c r="G566" s="2">
        <v>3955</v>
      </c>
      <c r="H566" s="2"/>
      <c r="I566" s="15"/>
      <c r="J566" s="20"/>
      <c r="K566" s="29"/>
      <c r="L566" s="20"/>
      <c r="M566" s="29"/>
      <c r="N566" s="29">
        <f t="shared" si="62"/>
        <v>3955</v>
      </c>
    </row>
    <row r="567" spans="1:14" x14ac:dyDescent="0.2">
      <c r="A567" s="10" t="s">
        <v>9</v>
      </c>
      <c r="B567" s="6" t="s">
        <v>10</v>
      </c>
      <c r="C567">
        <v>36190000009</v>
      </c>
      <c r="D567" s="6" t="s">
        <v>947</v>
      </c>
      <c r="E567" t="s">
        <v>11</v>
      </c>
      <c r="F567" s="1">
        <v>1</v>
      </c>
      <c r="G567" s="2">
        <v>637.5</v>
      </c>
      <c r="H567" s="2"/>
      <c r="I567" s="15"/>
      <c r="J567" s="20"/>
      <c r="K567" s="29"/>
      <c r="L567" s="20"/>
      <c r="M567" s="29"/>
      <c r="N567" s="29">
        <f t="shared" si="62"/>
        <v>637.5</v>
      </c>
    </row>
    <row r="568" spans="1:14" x14ac:dyDescent="0.2">
      <c r="A568" s="10" t="s">
        <v>9</v>
      </c>
      <c r="B568" s="6" t="s">
        <v>10</v>
      </c>
      <c r="C568">
        <v>37100000049</v>
      </c>
      <c r="D568" s="6" t="s">
        <v>68</v>
      </c>
      <c r="E568" t="s">
        <v>11</v>
      </c>
      <c r="F568" s="1">
        <v>7</v>
      </c>
      <c r="G568" s="2">
        <v>4805.08</v>
      </c>
      <c r="H568" s="2"/>
      <c r="I568" s="15"/>
      <c r="J568" s="20"/>
      <c r="K568" s="29"/>
      <c r="L568" s="20"/>
      <c r="M568" s="29"/>
      <c r="N568" s="29">
        <f t="shared" si="62"/>
        <v>4805.08</v>
      </c>
    </row>
    <row r="569" spans="1:14" x14ac:dyDescent="0.2">
      <c r="A569" s="10" t="s">
        <v>9</v>
      </c>
      <c r="B569" s="6" t="s">
        <v>10</v>
      </c>
      <c r="C569">
        <v>42000000167</v>
      </c>
      <c r="D569" s="6" t="s">
        <v>813</v>
      </c>
      <c r="E569" t="s">
        <v>11</v>
      </c>
      <c r="F569" s="1">
        <v>2</v>
      </c>
      <c r="G569" s="2">
        <v>2625</v>
      </c>
      <c r="H569" s="2"/>
      <c r="I569" s="15"/>
      <c r="J569" s="20"/>
      <c r="K569" s="29"/>
      <c r="L569" s="20"/>
      <c r="M569" s="29"/>
      <c r="N569" s="29">
        <f t="shared" si="62"/>
        <v>2625</v>
      </c>
    </row>
    <row r="570" spans="1:14" x14ac:dyDescent="0.2">
      <c r="A570" s="10" t="s">
        <v>9</v>
      </c>
      <c r="B570" s="6" t="s">
        <v>10</v>
      </c>
      <c r="C570">
        <v>42000000457</v>
      </c>
      <c r="D570" s="6" t="s">
        <v>1259</v>
      </c>
      <c r="E570" t="s">
        <v>11</v>
      </c>
      <c r="F570" s="1">
        <v>10</v>
      </c>
      <c r="G570" s="2">
        <v>567.79999999999995</v>
      </c>
      <c r="H570" s="2"/>
      <c r="I570" s="15"/>
      <c r="J570" s="20"/>
      <c r="K570" s="29"/>
      <c r="L570" s="20"/>
      <c r="M570" s="29"/>
      <c r="N570" s="29">
        <f t="shared" si="62"/>
        <v>567.79999999999995</v>
      </c>
    </row>
    <row r="571" spans="1:14" x14ac:dyDescent="0.2">
      <c r="A571" s="10" t="s">
        <v>9</v>
      </c>
      <c r="B571" s="6" t="s">
        <v>10</v>
      </c>
      <c r="C571">
        <v>42000000589</v>
      </c>
      <c r="D571" s="6" t="s">
        <v>715</v>
      </c>
      <c r="E571" t="s">
        <v>11</v>
      </c>
      <c r="F571" s="1">
        <v>10</v>
      </c>
      <c r="G571" s="2">
        <v>60000</v>
      </c>
      <c r="H571" s="2"/>
      <c r="I571" s="15"/>
      <c r="J571" s="22" t="s">
        <v>1419</v>
      </c>
      <c r="K571" s="26">
        <f>G571</f>
        <v>60000</v>
      </c>
      <c r="L571" s="22"/>
      <c r="M571" s="26"/>
      <c r="N571" s="26"/>
    </row>
    <row r="572" spans="1:14" x14ac:dyDescent="0.2">
      <c r="A572" s="10" t="s">
        <v>9</v>
      </c>
      <c r="B572" s="6" t="s">
        <v>10</v>
      </c>
      <c r="C572">
        <v>42000000830</v>
      </c>
      <c r="D572" s="6" t="s">
        <v>1215</v>
      </c>
      <c r="E572" t="s">
        <v>18</v>
      </c>
      <c r="F572" s="1">
        <v>43</v>
      </c>
      <c r="G572" s="2">
        <v>2300</v>
      </c>
      <c r="H572" s="2"/>
      <c r="I572" s="15"/>
      <c r="J572" s="20"/>
      <c r="K572" s="29"/>
      <c r="L572" s="20"/>
      <c r="M572" s="29"/>
      <c r="N572" s="29">
        <f>G572</f>
        <v>2300</v>
      </c>
    </row>
    <row r="573" spans="1:14" x14ac:dyDescent="0.2">
      <c r="A573" s="10" t="s">
        <v>9</v>
      </c>
      <c r="B573" s="6" t="s">
        <v>10</v>
      </c>
      <c r="C573">
        <v>42000000995</v>
      </c>
      <c r="D573" s="6" t="s">
        <v>1216</v>
      </c>
      <c r="E573" t="s">
        <v>18</v>
      </c>
      <c r="F573" s="1">
        <v>4</v>
      </c>
      <c r="G573" s="2">
        <v>380.88</v>
      </c>
      <c r="H573" s="2"/>
      <c r="I573" s="15"/>
      <c r="J573" s="20"/>
      <c r="K573" s="29"/>
      <c r="L573" s="20"/>
      <c r="M573" s="29"/>
      <c r="N573" s="29">
        <f>G573</f>
        <v>380.88</v>
      </c>
    </row>
    <row r="574" spans="1:14" x14ac:dyDescent="0.2">
      <c r="A574" s="10" t="s">
        <v>9</v>
      </c>
      <c r="B574" s="6" t="s">
        <v>10</v>
      </c>
      <c r="C574">
        <v>42000001071</v>
      </c>
      <c r="D574" s="6" t="s">
        <v>546</v>
      </c>
      <c r="E574" t="s">
        <v>18</v>
      </c>
      <c r="F574" s="1">
        <v>0.5</v>
      </c>
      <c r="G574" s="2">
        <v>308</v>
      </c>
      <c r="H574" s="2"/>
      <c r="I574" s="15"/>
      <c r="J574" s="20"/>
      <c r="K574" s="29"/>
      <c r="L574" s="20"/>
      <c r="M574" s="29"/>
      <c r="N574" s="29">
        <f>G574</f>
        <v>308</v>
      </c>
    </row>
    <row r="575" spans="1:14" x14ac:dyDescent="0.2">
      <c r="A575" s="10" t="s">
        <v>9</v>
      </c>
      <c r="B575" s="6" t="s">
        <v>10</v>
      </c>
      <c r="C575">
        <v>42000001151</v>
      </c>
      <c r="D575" s="6" t="s">
        <v>1033</v>
      </c>
      <c r="E575" t="s">
        <v>18</v>
      </c>
      <c r="F575" s="1">
        <v>20</v>
      </c>
      <c r="G575" s="2">
        <v>21661.86</v>
      </c>
      <c r="H575" s="2"/>
      <c r="I575" s="15"/>
      <c r="J575" s="20"/>
      <c r="K575" s="29"/>
      <c r="L575" s="20" t="s">
        <v>1419</v>
      </c>
      <c r="M575" s="29">
        <f>G575</f>
        <v>21661.86</v>
      </c>
      <c r="N575" s="29"/>
    </row>
    <row r="576" spans="1:14" x14ac:dyDescent="0.2">
      <c r="A576" s="10" t="s">
        <v>9</v>
      </c>
      <c r="B576" s="6" t="s">
        <v>10</v>
      </c>
      <c r="C576">
        <v>42000001157</v>
      </c>
      <c r="D576" s="6" t="s">
        <v>1234</v>
      </c>
      <c r="E576" t="s">
        <v>46</v>
      </c>
      <c r="F576" s="1">
        <v>0.02</v>
      </c>
      <c r="G576" s="2">
        <v>462</v>
      </c>
      <c r="H576" s="2"/>
      <c r="I576" s="15"/>
      <c r="J576" s="20"/>
      <c r="K576" s="29"/>
      <c r="L576" s="20"/>
      <c r="M576" s="29"/>
      <c r="N576" s="29">
        <f>G576</f>
        <v>462</v>
      </c>
    </row>
    <row r="577" spans="1:14" x14ac:dyDescent="0.2">
      <c r="A577" s="10" t="s">
        <v>9</v>
      </c>
      <c r="B577" s="6" t="s">
        <v>10</v>
      </c>
      <c r="C577">
        <v>42000001397</v>
      </c>
      <c r="D577" s="6" t="s">
        <v>104</v>
      </c>
      <c r="E577" t="s">
        <v>11</v>
      </c>
      <c r="F577" s="1">
        <v>2</v>
      </c>
      <c r="G577" s="2">
        <v>1.64</v>
      </c>
      <c r="H577" s="2"/>
      <c r="I577" s="15"/>
      <c r="J577" s="20"/>
      <c r="K577" s="29"/>
      <c r="L577" s="20"/>
      <c r="M577" s="29"/>
      <c r="N577" s="29">
        <f>G577</f>
        <v>1.64</v>
      </c>
    </row>
    <row r="578" spans="1:14" x14ac:dyDescent="0.2">
      <c r="A578" s="10" t="s">
        <v>9</v>
      </c>
      <c r="B578" s="6" t="s">
        <v>10</v>
      </c>
      <c r="C578">
        <v>42000001398</v>
      </c>
      <c r="D578" s="6" t="s">
        <v>104</v>
      </c>
      <c r="E578" t="s">
        <v>18</v>
      </c>
      <c r="F578" s="1">
        <v>3480</v>
      </c>
      <c r="G578" s="2">
        <v>55875.78</v>
      </c>
      <c r="H578" s="2"/>
      <c r="I578" s="15"/>
      <c r="J578" s="20"/>
      <c r="K578" s="29"/>
      <c r="L578" s="20" t="s">
        <v>1419</v>
      </c>
      <c r="M578" s="29">
        <f>G578</f>
        <v>55875.78</v>
      </c>
      <c r="N578" s="29"/>
    </row>
    <row r="579" spans="1:14" x14ac:dyDescent="0.2">
      <c r="A579" s="10" t="s">
        <v>9</v>
      </c>
      <c r="B579" s="6" t="s">
        <v>10</v>
      </c>
      <c r="C579">
        <v>42000001970</v>
      </c>
      <c r="D579" s="6" t="s">
        <v>265</v>
      </c>
      <c r="E579" t="s">
        <v>67</v>
      </c>
      <c r="F579" s="1">
        <v>1</v>
      </c>
      <c r="G579" s="2">
        <v>101.69</v>
      </c>
      <c r="H579" s="2"/>
      <c r="I579" s="15"/>
      <c r="J579" s="20"/>
      <c r="K579" s="29"/>
      <c r="L579" s="20"/>
      <c r="M579" s="29"/>
      <c r="N579" s="29">
        <f t="shared" ref="N579:N592" si="63">G579</f>
        <v>101.69</v>
      </c>
    </row>
    <row r="580" spans="1:14" x14ac:dyDescent="0.2">
      <c r="A580" s="10" t="s">
        <v>9</v>
      </c>
      <c r="B580" s="6" t="s">
        <v>10</v>
      </c>
      <c r="C580">
        <v>42000002015</v>
      </c>
      <c r="D580" s="6" t="s">
        <v>1100</v>
      </c>
      <c r="E580" t="s">
        <v>11</v>
      </c>
      <c r="F580" s="1">
        <v>2</v>
      </c>
      <c r="G580" s="2">
        <v>154</v>
      </c>
      <c r="H580" s="2"/>
      <c r="I580" s="15"/>
      <c r="J580" s="20"/>
      <c r="K580" s="29"/>
      <c r="L580" s="20"/>
      <c r="M580" s="29"/>
      <c r="N580" s="29">
        <f t="shared" si="63"/>
        <v>154</v>
      </c>
    </row>
    <row r="581" spans="1:14" x14ac:dyDescent="0.2">
      <c r="A581" s="10" t="s">
        <v>9</v>
      </c>
      <c r="B581" s="6" t="s">
        <v>10</v>
      </c>
      <c r="C581">
        <v>42000002101</v>
      </c>
      <c r="D581" s="6" t="s">
        <v>1101</v>
      </c>
      <c r="E581" t="s">
        <v>11</v>
      </c>
      <c r="F581" s="1">
        <v>3</v>
      </c>
      <c r="G581" s="2">
        <v>172.8</v>
      </c>
      <c r="H581" s="2"/>
      <c r="I581" s="15"/>
      <c r="J581" s="20"/>
      <c r="K581" s="29"/>
      <c r="L581" s="20"/>
      <c r="M581" s="29"/>
      <c r="N581" s="29">
        <f t="shared" si="63"/>
        <v>172.8</v>
      </c>
    </row>
    <row r="582" spans="1:14" x14ac:dyDescent="0.2">
      <c r="A582" s="10" t="s">
        <v>9</v>
      </c>
      <c r="B582" s="6" t="s">
        <v>10</v>
      </c>
      <c r="C582">
        <v>42154990205</v>
      </c>
      <c r="D582" s="6" t="s">
        <v>432</v>
      </c>
      <c r="E582" t="s">
        <v>11</v>
      </c>
      <c r="F582" s="1">
        <v>1</v>
      </c>
      <c r="G582" s="2">
        <v>29.66</v>
      </c>
      <c r="H582" s="2"/>
      <c r="I582" s="15"/>
      <c r="J582" s="20"/>
      <c r="K582" s="29"/>
      <c r="L582" s="20"/>
      <c r="M582" s="29"/>
      <c r="N582" s="29">
        <f t="shared" si="63"/>
        <v>29.66</v>
      </c>
    </row>
    <row r="583" spans="1:14" x14ac:dyDescent="0.2">
      <c r="A583" s="10" t="s">
        <v>9</v>
      </c>
      <c r="B583" s="6" t="s">
        <v>10</v>
      </c>
      <c r="C583">
        <v>43211100021</v>
      </c>
      <c r="D583" s="6" t="s">
        <v>1207</v>
      </c>
      <c r="E583" t="s">
        <v>11</v>
      </c>
      <c r="F583" s="1">
        <v>4</v>
      </c>
      <c r="G583" s="2">
        <v>705.26</v>
      </c>
      <c r="H583" s="2"/>
      <c r="I583" s="15"/>
      <c r="J583" s="20"/>
      <c r="K583" s="29"/>
      <c r="L583" s="20"/>
      <c r="M583" s="29"/>
      <c r="N583" s="29">
        <f t="shared" si="63"/>
        <v>705.26</v>
      </c>
    </row>
    <row r="584" spans="1:14" x14ac:dyDescent="0.2">
      <c r="A584" s="10" t="s">
        <v>9</v>
      </c>
      <c r="B584" s="6" t="s">
        <v>10</v>
      </c>
      <c r="C584">
        <v>43211100027</v>
      </c>
      <c r="D584" s="6" t="s">
        <v>541</v>
      </c>
      <c r="E584" t="s">
        <v>11</v>
      </c>
      <c r="F584" s="1">
        <v>2</v>
      </c>
      <c r="G584" s="2">
        <v>588</v>
      </c>
      <c r="H584" s="2"/>
      <c r="I584" s="15"/>
      <c r="J584" s="20"/>
      <c r="K584" s="29"/>
      <c r="L584" s="20"/>
      <c r="M584" s="29"/>
      <c r="N584" s="29">
        <f t="shared" si="63"/>
        <v>588</v>
      </c>
    </row>
    <row r="585" spans="1:14" x14ac:dyDescent="0.2">
      <c r="A585" s="10" t="s">
        <v>9</v>
      </c>
      <c r="B585" s="6" t="s">
        <v>10</v>
      </c>
      <c r="C585">
        <v>43211100032</v>
      </c>
      <c r="D585" s="6" t="s">
        <v>1148</v>
      </c>
      <c r="E585" t="s">
        <v>11</v>
      </c>
      <c r="F585" s="1">
        <v>1</v>
      </c>
      <c r="G585" s="2">
        <v>166.95</v>
      </c>
      <c r="H585" s="2"/>
      <c r="I585" s="15"/>
      <c r="J585" s="20"/>
      <c r="K585" s="29"/>
      <c r="L585" s="20"/>
      <c r="M585" s="29"/>
      <c r="N585" s="29">
        <f t="shared" si="63"/>
        <v>166.95</v>
      </c>
    </row>
    <row r="586" spans="1:14" x14ac:dyDescent="0.2">
      <c r="A586" s="10" t="s">
        <v>9</v>
      </c>
      <c r="B586" s="6" t="s">
        <v>10</v>
      </c>
      <c r="C586">
        <v>43211100034</v>
      </c>
      <c r="D586" s="6" t="s">
        <v>1273</v>
      </c>
      <c r="E586" t="s">
        <v>11</v>
      </c>
      <c r="F586" s="1">
        <v>3</v>
      </c>
      <c r="G586" s="2">
        <v>512.46</v>
      </c>
      <c r="H586" s="2"/>
      <c r="I586" s="15"/>
      <c r="J586" s="20"/>
      <c r="K586" s="29"/>
      <c r="L586" s="20"/>
      <c r="M586" s="29"/>
      <c r="N586" s="29">
        <f t="shared" si="63"/>
        <v>512.46</v>
      </c>
    </row>
    <row r="587" spans="1:14" x14ac:dyDescent="0.2">
      <c r="A587" s="10" t="s">
        <v>9</v>
      </c>
      <c r="B587" s="6" t="s">
        <v>10</v>
      </c>
      <c r="C587">
        <v>43211100036</v>
      </c>
      <c r="D587" s="6" t="s">
        <v>1160</v>
      </c>
      <c r="E587" t="s">
        <v>11</v>
      </c>
      <c r="F587" s="1">
        <v>8</v>
      </c>
      <c r="G587" s="2">
        <v>680</v>
      </c>
      <c r="H587" s="2"/>
      <c r="I587" s="15"/>
      <c r="J587" s="20"/>
      <c r="K587" s="29"/>
      <c r="L587" s="20"/>
      <c r="M587" s="29"/>
      <c r="N587" s="29">
        <f t="shared" si="63"/>
        <v>680</v>
      </c>
    </row>
    <row r="588" spans="1:14" x14ac:dyDescent="0.2">
      <c r="A588" s="10" t="s">
        <v>9</v>
      </c>
      <c r="B588" s="6" t="s">
        <v>10</v>
      </c>
      <c r="C588">
        <v>43211100040</v>
      </c>
      <c r="D588" s="6" t="s">
        <v>955</v>
      </c>
      <c r="E588" t="s">
        <v>11</v>
      </c>
      <c r="F588" s="1">
        <v>1</v>
      </c>
      <c r="G588" s="2">
        <v>125</v>
      </c>
      <c r="H588" s="2"/>
      <c r="I588" s="15"/>
      <c r="J588" s="20"/>
      <c r="K588" s="29"/>
      <c r="L588" s="20"/>
      <c r="M588" s="29"/>
      <c r="N588" s="29">
        <f t="shared" si="63"/>
        <v>125</v>
      </c>
    </row>
    <row r="589" spans="1:14" x14ac:dyDescent="0.2">
      <c r="A589" s="10" t="s">
        <v>9</v>
      </c>
      <c r="B589" s="6" t="s">
        <v>10</v>
      </c>
      <c r="C589">
        <v>43212100006</v>
      </c>
      <c r="D589" s="6" t="s">
        <v>542</v>
      </c>
      <c r="E589" t="s">
        <v>11</v>
      </c>
      <c r="F589" s="1">
        <v>2</v>
      </c>
      <c r="G589" s="2">
        <v>1525.42</v>
      </c>
      <c r="H589" s="2"/>
      <c r="I589" s="15"/>
      <c r="J589" s="20"/>
      <c r="K589" s="29"/>
      <c r="L589" s="20"/>
      <c r="M589" s="29"/>
      <c r="N589" s="29">
        <f t="shared" si="63"/>
        <v>1525.42</v>
      </c>
    </row>
    <row r="590" spans="1:14" x14ac:dyDescent="0.2">
      <c r="A590" s="10" t="s">
        <v>9</v>
      </c>
      <c r="B590" s="6" t="s">
        <v>10</v>
      </c>
      <c r="C590">
        <v>43212100078</v>
      </c>
      <c r="D590" s="6" t="s">
        <v>1252</v>
      </c>
      <c r="E590" t="s">
        <v>11</v>
      </c>
      <c r="F590" s="1">
        <v>6</v>
      </c>
      <c r="G590" s="2">
        <v>1110</v>
      </c>
      <c r="H590" s="2"/>
      <c r="I590" s="15"/>
      <c r="J590" s="20"/>
      <c r="K590" s="29"/>
      <c r="L590" s="20"/>
      <c r="M590" s="29"/>
      <c r="N590" s="29">
        <f t="shared" si="63"/>
        <v>1110</v>
      </c>
    </row>
    <row r="591" spans="1:14" x14ac:dyDescent="0.2">
      <c r="A591" s="10" t="s">
        <v>9</v>
      </c>
      <c r="B591" s="6" t="s">
        <v>10</v>
      </c>
      <c r="C591">
        <v>43212100086</v>
      </c>
      <c r="D591" s="6" t="s">
        <v>1161</v>
      </c>
      <c r="E591" t="s">
        <v>11</v>
      </c>
      <c r="F591" s="1">
        <v>1</v>
      </c>
      <c r="G591" s="2">
        <v>987.29</v>
      </c>
      <c r="H591" s="2"/>
      <c r="I591" s="15"/>
      <c r="J591" s="20"/>
      <c r="K591" s="29"/>
      <c r="L591" s="20"/>
      <c r="M591" s="29"/>
      <c r="N591" s="29">
        <f t="shared" si="63"/>
        <v>987.29</v>
      </c>
    </row>
    <row r="592" spans="1:14" x14ac:dyDescent="0.2">
      <c r="A592" s="10" t="s">
        <v>9</v>
      </c>
      <c r="B592" s="6" t="s">
        <v>10</v>
      </c>
      <c r="C592">
        <v>43212100087</v>
      </c>
      <c r="D592" s="6" t="s">
        <v>1025</v>
      </c>
      <c r="E592" t="s">
        <v>11</v>
      </c>
      <c r="F592" s="1">
        <v>4</v>
      </c>
      <c r="G592" s="2">
        <v>3803.4</v>
      </c>
      <c r="H592" s="2"/>
      <c r="I592" s="15"/>
      <c r="J592" s="20"/>
      <c r="K592" s="29"/>
      <c r="L592" s="20"/>
      <c r="M592" s="29"/>
      <c r="N592" s="29">
        <f t="shared" si="63"/>
        <v>3803.4</v>
      </c>
    </row>
    <row r="593" spans="1:14" x14ac:dyDescent="0.2">
      <c r="A593" s="10" t="s">
        <v>9</v>
      </c>
      <c r="B593" s="6" t="s">
        <v>10</v>
      </c>
      <c r="C593">
        <v>43212100088</v>
      </c>
      <c r="D593" s="6" t="s">
        <v>1024</v>
      </c>
      <c r="E593" t="s">
        <v>11</v>
      </c>
      <c r="F593" s="1">
        <v>6</v>
      </c>
      <c r="G593" s="2">
        <v>10260.65</v>
      </c>
      <c r="H593" s="2"/>
      <c r="I593" s="15"/>
      <c r="J593" s="20"/>
      <c r="K593" s="29"/>
      <c r="L593" s="20" t="s">
        <v>1419</v>
      </c>
      <c r="M593" s="29">
        <f>G593</f>
        <v>10260.65</v>
      </c>
      <c r="N593" s="29"/>
    </row>
    <row r="594" spans="1:14" x14ac:dyDescent="0.2">
      <c r="A594" s="10" t="s">
        <v>9</v>
      </c>
      <c r="B594" s="6" t="s">
        <v>10</v>
      </c>
      <c r="C594">
        <v>43212100092</v>
      </c>
      <c r="D594" s="6" t="s">
        <v>1274</v>
      </c>
      <c r="E594" t="s">
        <v>11</v>
      </c>
      <c r="F594" s="1">
        <v>5</v>
      </c>
      <c r="G594" s="2">
        <v>750</v>
      </c>
      <c r="H594" s="2"/>
      <c r="I594" s="15"/>
      <c r="J594" s="20"/>
      <c r="K594" s="29"/>
      <c r="L594" s="20"/>
      <c r="M594" s="29"/>
      <c r="N594" s="29">
        <f>G594</f>
        <v>750</v>
      </c>
    </row>
    <row r="595" spans="1:14" x14ac:dyDescent="0.2">
      <c r="A595" s="10" t="s">
        <v>9</v>
      </c>
      <c r="B595" s="6" t="s">
        <v>10</v>
      </c>
      <c r="C595">
        <v>43218700003</v>
      </c>
      <c r="D595" s="6" t="s">
        <v>1208</v>
      </c>
      <c r="E595" t="s">
        <v>11</v>
      </c>
      <c r="F595" s="1">
        <v>4</v>
      </c>
      <c r="G595" s="2">
        <v>340</v>
      </c>
      <c r="H595" s="2"/>
      <c r="I595" s="15"/>
      <c r="J595" s="20"/>
      <c r="K595" s="29"/>
      <c r="L595" s="20"/>
      <c r="M595" s="29"/>
      <c r="N595" s="29">
        <f>G595</f>
        <v>340</v>
      </c>
    </row>
    <row r="596" spans="1:14" x14ac:dyDescent="0.2">
      <c r="A596" s="10" t="s">
        <v>9</v>
      </c>
      <c r="B596" s="6" t="s">
        <v>10</v>
      </c>
      <c r="C596">
        <v>43218700009</v>
      </c>
      <c r="D596" s="6" t="s">
        <v>141</v>
      </c>
      <c r="E596" t="s">
        <v>11</v>
      </c>
      <c r="F596" s="1">
        <v>19</v>
      </c>
      <c r="G596" s="2">
        <v>6145.67</v>
      </c>
      <c r="H596" s="2"/>
      <c r="I596" s="15"/>
      <c r="J596" s="20"/>
      <c r="K596" s="29"/>
      <c r="L596" s="20" t="s">
        <v>1419</v>
      </c>
      <c r="M596" s="29">
        <f>G596</f>
        <v>6145.67</v>
      </c>
      <c r="N596" s="29"/>
    </row>
    <row r="597" spans="1:14" x14ac:dyDescent="0.2">
      <c r="A597" s="10" t="s">
        <v>9</v>
      </c>
      <c r="B597" s="6" t="s">
        <v>10</v>
      </c>
      <c r="C597">
        <v>43241300016</v>
      </c>
      <c r="D597" s="6" t="s">
        <v>1099</v>
      </c>
      <c r="E597" t="s">
        <v>11</v>
      </c>
      <c r="F597" s="1">
        <v>34</v>
      </c>
      <c r="G597" s="2">
        <v>2047.71</v>
      </c>
      <c r="H597" s="2"/>
      <c r="I597" s="15"/>
      <c r="J597" s="20"/>
      <c r="K597" s="29"/>
      <c r="L597" s="20"/>
      <c r="M597" s="29"/>
      <c r="N597" s="29">
        <f>G597</f>
        <v>2047.71</v>
      </c>
    </row>
    <row r="598" spans="1:14" x14ac:dyDescent="0.2">
      <c r="A598" s="10" t="s">
        <v>9</v>
      </c>
      <c r="B598" s="6" t="s">
        <v>10</v>
      </c>
      <c r="C598">
        <v>43241700068</v>
      </c>
      <c r="D598" s="6" t="s">
        <v>1162</v>
      </c>
      <c r="E598" t="s">
        <v>11</v>
      </c>
      <c r="F598" s="1">
        <v>4</v>
      </c>
      <c r="G598" s="2">
        <v>8600</v>
      </c>
      <c r="H598" s="2"/>
      <c r="I598" s="15"/>
      <c r="J598" s="20"/>
      <c r="K598" s="29"/>
      <c r="L598" s="20" t="s">
        <v>1419</v>
      </c>
      <c r="M598" s="29">
        <f t="shared" ref="M598:M599" si="64">G598</f>
        <v>8600</v>
      </c>
      <c r="N598" s="29"/>
    </row>
    <row r="599" spans="1:14" x14ac:dyDescent="0.2">
      <c r="A599" s="10" t="s">
        <v>9</v>
      </c>
      <c r="B599" s="6" t="s">
        <v>10</v>
      </c>
      <c r="C599">
        <v>43241700070</v>
      </c>
      <c r="D599" s="6" t="s">
        <v>1253</v>
      </c>
      <c r="E599" t="s">
        <v>11</v>
      </c>
      <c r="F599" s="1">
        <v>20</v>
      </c>
      <c r="G599" s="2">
        <v>5441.13</v>
      </c>
      <c r="H599" s="2"/>
      <c r="I599" s="15"/>
      <c r="J599" s="20"/>
      <c r="K599" s="29"/>
      <c r="L599" s="20" t="s">
        <v>1419</v>
      </c>
      <c r="M599" s="29">
        <f t="shared" si="64"/>
        <v>5441.13</v>
      </c>
      <c r="N599" s="29"/>
    </row>
    <row r="600" spans="1:14" x14ac:dyDescent="0.2">
      <c r="A600" s="10" t="s">
        <v>9</v>
      </c>
      <c r="B600" s="6" t="s">
        <v>10</v>
      </c>
      <c r="C600">
        <v>43241700091</v>
      </c>
      <c r="D600" s="6" t="s">
        <v>972</v>
      </c>
      <c r="E600" t="s">
        <v>11</v>
      </c>
      <c r="F600" s="1">
        <v>3</v>
      </c>
      <c r="G600" s="2">
        <v>4788.78</v>
      </c>
      <c r="H600" s="2"/>
      <c r="I600" s="15"/>
      <c r="J600" s="20"/>
      <c r="K600" s="29"/>
      <c r="L600" s="20"/>
      <c r="M600" s="29"/>
      <c r="N600" s="29">
        <f>G600</f>
        <v>4788.78</v>
      </c>
    </row>
    <row r="601" spans="1:14" x14ac:dyDescent="0.2">
      <c r="A601" s="10" t="s">
        <v>9</v>
      </c>
      <c r="B601" s="6" t="s">
        <v>10</v>
      </c>
      <c r="C601">
        <v>43241700093</v>
      </c>
      <c r="D601" s="6" t="s">
        <v>1006</v>
      </c>
      <c r="E601" t="s">
        <v>11</v>
      </c>
      <c r="F601" s="1">
        <v>14</v>
      </c>
      <c r="G601" s="2">
        <v>294</v>
      </c>
      <c r="H601" s="2"/>
      <c r="I601" s="15"/>
      <c r="J601" s="20"/>
      <c r="K601" s="29"/>
      <c r="L601" s="20"/>
      <c r="M601" s="29"/>
      <c r="N601" s="29">
        <f>G601</f>
        <v>294</v>
      </c>
    </row>
    <row r="602" spans="1:14" x14ac:dyDescent="0.2">
      <c r="A602" s="10" t="s">
        <v>9</v>
      </c>
      <c r="B602" s="6" t="s">
        <v>10</v>
      </c>
      <c r="C602">
        <v>43244200003</v>
      </c>
      <c r="D602" s="6" t="s">
        <v>1210</v>
      </c>
      <c r="E602" t="s">
        <v>11</v>
      </c>
      <c r="F602" s="1">
        <v>70</v>
      </c>
      <c r="G602" s="2">
        <v>2740.82</v>
      </c>
      <c r="H602" s="2"/>
      <c r="I602" s="15"/>
      <c r="J602" s="20"/>
      <c r="K602" s="29"/>
      <c r="L602" s="20"/>
      <c r="M602" s="29"/>
      <c r="N602" s="29">
        <f>G602</f>
        <v>2740.82</v>
      </c>
    </row>
    <row r="603" spans="1:14" x14ac:dyDescent="0.2">
      <c r="A603" s="10" t="s">
        <v>9</v>
      </c>
      <c r="B603" s="6" t="s">
        <v>10</v>
      </c>
      <c r="C603">
        <v>43250000003</v>
      </c>
      <c r="D603" s="6" t="s">
        <v>1122</v>
      </c>
      <c r="E603" t="s">
        <v>11</v>
      </c>
      <c r="F603" s="1">
        <v>4</v>
      </c>
      <c r="G603" s="2">
        <v>5508.48</v>
      </c>
      <c r="H603" s="2"/>
      <c r="I603" s="15"/>
      <c r="J603" s="20"/>
      <c r="K603" s="29"/>
      <c r="L603" s="20" t="s">
        <v>1419</v>
      </c>
      <c r="M603" s="29">
        <f>G603</f>
        <v>5508.48</v>
      </c>
      <c r="N603" s="29"/>
    </row>
    <row r="604" spans="1:14" x14ac:dyDescent="0.2">
      <c r="A604" s="10" t="s">
        <v>9</v>
      </c>
      <c r="B604" s="6" t="s">
        <v>10</v>
      </c>
      <c r="C604">
        <v>43250000004</v>
      </c>
      <c r="D604" s="6" t="s">
        <v>369</v>
      </c>
      <c r="E604" t="s">
        <v>11</v>
      </c>
      <c r="F604" s="1">
        <v>1</v>
      </c>
      <c r="G604" s="2">
        <v>455.93</v>
      </c>
      <c r="H604" s="2"/>
      <c r="I604" s="15"/>
      <c r="J604" s="20"/>
      <c r="K604" s="29"/>
      <c r="L604" s="20"/>
      <c r="M604" s="29"/>
      <c r="N604" s="29">
        <f t="shared" ref="N604:N612" si="65">G604</f>
        <v>455.93</v>
      </c>
    </row>
    <row r="605" spans="1:14" x14ac:dyDescent="0.2">
      <c r="A605" s="10" t="s">
        <v>9</v>
      </c>
      <c r="B605" s="6" t="s">
        <v>10</v>
      </c>
      <c r="C605">
        <v>43251400002</v>
      </c>
      <c r="D605" s="6" t="s">
        <v>427</v>
      </c>
      <c r="E605" t="s">
        <v>11</v>
      </c>
      <c r="F605" s="1">
        <v>3</v>
      </c>
      <c r="G605" s="2">
        <v>3742.31</v>
      </c>
      <c r="H605" s="2"/>
      <c r="I605" s="15"/>
      <c r="J605" s="20"/>
      <c r="K605" s="29"/>
      <c r="L605" s="20"/>
      <c r="M605" s="29"/>
      <c r="N605" s="29">
        <f t="shared" si="65"/>
        <v>3742.31</v>
      </c>
    </row>
    <row r="606" spans="1:14" x14ac:dyDescent="0.2">
      <c r="A606" s="10" t="s">
        <v>9</v>
      </c>
      <c r="B606" s="6" t="s">
        <v>10</v>
      </c>
      <c r="C606">
        <v>43251400030</v>
      </c>
      <c r="D606" s="6" t="s">
        <v>370</v>
      </c>
      <c r="E606" t="s">
        <v>11</v>
      </c>
      <c r="F606" s="1">
        <v>2</v>
      </c>
      <c r="G606" s="2">
        <v>64.17</v>
      </c>
      <c r="H606" s="2"/>
      <c r="I606" s="15"/>
      <c r="J606" s="20"/>
      <c r="K606" s="29"/>
      <c r="L606" s="20"/>
      <c r="M606" s="29"/>
      <c r="N606" s="29">
        <f t="shared" si="65"/>
        <v>64.17</v>
      </c>
    </row>
    <row r="607" spans="1:14" x14ac:dyDescent="0.2">
      <c r="A607" s="10" t="s">
        <v>9</v>
      </c>
      <c r="B607" s="6" t="s">
        <v>10</v>
      </c>
      <c r="C607">
        <v>43251400032</v>
      </c>
      <c r="D607" s="6" t="s">
        <v>1117</v>
      </c>
      <c r="E607" t="s">
        <v>11</v>
      </c>
      <c r="F607" s="1">
        <v>57</v>
      </c>
      <c r="G607" s="2">
        <v>1356.88</v>
      </c>
      <c r="H607" s="2"/>
      <c r="I607" s="15"/>
      <c r="J607" s="20"/>
      <c r="K607" s="29"/>
      <c r="L607" s="20"/>
      <c r="M607" s="29"/>
      <c r="N607" s="29">
        <f t="shared" si="65"/>
        <v>1356.88</v>
      </c>
    </row>
    <row r="608" spans="1:14" x14ac:dyDescent="0.2">
      <c r="A608" s="10" t="s">
        <v>9</v>
      </c>
      <c r="B608" s="6" t="s">
        <v>10</v>
      </c>
      <c r="C608">
        <v>43251400034</v>
      </c>
      <c r="D608" s="6" t="s">
        <v>543</v>
      </c>
      <c r="E608" t="s">
        <v>11</v>
      </c>
      <c r="F608" s="1">
        <v>4</v>
      </c>
      <c r="G608" s="2">
        <v>3856</v>
      </c>
      <c r="H608" s="2"/>
      <c r="I608" s="15"/>
      <c r="J608" s="20"/>
      <c r="K608" s="29"/>
      <c r="L608" s="20"/>
      <c r="M608" s="29"/>
      <c r="N608" s="29">
        <f t="shared" si="65"/>
        <v>3856</v>
      </c>
    </row>
    <row r="609" spans="1:14" x14ac:dyDescent="0.2">
      <c r="A609" s="10" t="s">
        <v>9</v>
      </c>
      <c r="B609" s="6" t="s">
        <v>10</v>
      </c>
      <c r="C609">
        <v>43251500004</v>
      </c>
      <c r="D609" s="6" t="s">
        <v>113</v>
      </c>
      <c r="E609" t="s">
        <v>11</v>
      </c>
      <c r="F609" s="1">
        <v>20</v>
      </c>
      <c r="G609" s="2">
        <v>2600</v>
      </c>
      <c r="H609" s="2"/>
      <c r="I609" s="15"/>
      <c r="J609" s="20"/>
      <c r="K609" s="29"/>
      <c r="L609" s="20"/>
      <c r="M609" s="29"/>
      <c r="N609" s="29">
        <f t="shared" si="65"/>
        <v>2600</v>
      </c>
    </row>
    <row r="610" spans="1:14" x14ac:dyDescent="0.2">
      <c r="A610" s="10" t="s">
        <v>9</v>
      </c>
      <c r="B610" s="6" t="s">
        <v>10</v>
      </c>
      <c r="C610">
        <v>43251500006</v>
      </c>
      <c r="D610" s="6" t="s">
        <v>392</v>
      </c>
      <c r="E610" t="s">
        <v>11</v>
      </c>
      <c r="F610" s="1">
        <v>10</v>
      </c>
      <c r="G610" s="2">
        <v>1250</v>
      </c>
      <c r="H610" s="2"/>
      <c r="I610" s="15"/>
      <c r="J610" s="20"/>
      <c r="K610" s="29"/>
      <c r="L610" s="20"/>
      <c r="M610" s="29"/>
      <c r="N610" s="29">
        <f t="shared" si="65"/>
        <v>1250</v>
      </c>
    </row>
    <row r="611" spans="1:14" x14ac:dyDescent="0.2">
      <c r="A611" s="10" t="s">
        <v>9</v>
      </c>
      <c r="B611" s="6" t="s">
        <v>10</v>
      </c>
      <c r="C611">
        <v>43251700020</v>
      </c>
      <c r="D611" s="6" t="s">
        <v>1118</v>
      </c>
      <c r="E611" t="s">
        <v>11</v>
      </c>
      <c r="F611" s="1">
        <v>24</v>
      </c>
      <c r="G611" s="2">
        <v>1771.03</v>
      </c>
      <c r="H611" s="2"/>
      <c r="I611" s="15"/>
      <c r="J611" s="20"/>
      <c r="K611" s="29"/>
      <c r="L611" s="20"/>
      <c r="M611" s="29"/>
      <c r="N611" s="29">
        <f t="shared" si="65"/>
        <v>1771.03</v>
      </c>
    </row>
    <row r="612" spans="1:14" x14ac:dyDescent="0.2">
      <c r="A612" s="10" t="s">
        <v>9</v>
      </c>
      <c r="B612" s="6" t="s">
        <v>10</v>
      </c>
      <c r="C612">
        <v>43251700024</v>
      </c>
      <c r="D612" s="6" t="s">
        <v>1007</v>
      </c>
      <c r="E612" t="s">
        <v>11</v>
      </c>
      <c r="F612" s="1">
        <v>25</v>
      </c>
      <c r="G612" s="2">
        <v>2181.25</v>
      </c>
      <c r="H612" s="2"/>
      <c r="I612" s="15"/>
      <c r="J612" s="20"/>
      <c r="K612" s="29"/>
      <c r="L612" s="20"/>
      <c r="M612" s="29"/>
      <c r="N612" s="29">
        <f t="shared" si="65"/>
        <v>2181.25</v>
      </c>
    </row>
    <row r="613" spans="1:14" x14ac:dyDescent="0.2">
      <c r="A613" s="10" t="s">
        <v>9</v>
      </c>
      <c r="B613" s="6" t="s">
        <v>10</v>
      </c>
      <c r="C613">
        <v>43251700040</v>
      </c>
      <c r="D613" s="6" t="s">
        <v>496</v>
      </c>
      <c r="E613" t="s">
        <v>43</v>
      </c>
      <c r="F613" s="1">
        <v>65</v>
      </c>
      <c r="G613" s="2">
        <v>6457.74</v>
      </c>
      <c r="H613" s="2"/>
      <c r="I613" s="15"/>
      <c r="J613" s="20"/>
      <c r="K613" s="29"/>
      <c r="L613" s="20" t="s">
        <v>1419</v>
      </c>
      <c r="M613" s="29">
        <f>G613</f>
        <v>6457.74</v>
      </c>
      <c r="N613" s="29"/>
    </row>
    <row r="614" spans="1:14" x14ac:dyDescent="0.2">
      <c r="A614" s="10" t="s">
        <v>9</v>
      </c>
      <c r="B614" s="6" t="s">
        <v>10</v>
      </c>
      <c r="C614">
        <v>43252400002</v>
      </c>
      <c r="D614" s="6" t="s">
        <v>1114</v>
      </c>
      <c r="E614" t="s">
        <v>11</v>
      </c>
      <c r="F614" s="1">
        <v>7</v>
      </c>
      <c r="G614" s="2">
        <v>1537.62</v>
      </c>
      <c r="H614" s="2"/>
      <c r="I614" s="15"/>
      <c r="J614" s="20"/>
      <c r="K614" s="29"/>
      <c r="L614" s="20"/>
      <c r="M614" s="29"/>
      <c r="N614" s="29">
        <f>G614</f>
        <v>1537.62</v>
      </c>
    </row>
    <row r="615" spans="1:14" x14ac:dyDescent="0.2">
      <c r="A615" s="10" t="s">
        <v>9</v>
      </c>
      <c r="B615" s="6" t="s">
        <v>10</v>
      </c>
      <c r="C615">
        <v>43252500001</v>
      </c>
      <c r="D615" s="6" t="s">
        <v>1199</v>
      </c>
      <c r="E615" t="s">
        <v>11</v>
      </c>
      <c r="F615" s="1">
        <v>5</v>
      </c>
      <c r="G615" s="2">
        <v>6164.47</v>
      </c>
      <c r="H615" s="2"/>
      <c r="I615" s="15"/>
      <c r="J615" s="20"/>
      <c r="K615" s="29"/>
      <c r="L615" s="20" t="s">
        <v>1419</v>
      </c>
      <c r="M615" s="29">
        <f t="shared" ref="M615:M616" si="66">G615</f>
        <v>6164.47</v>
      </c>
      <c r="N615" s="29"/>
    </row>
    <row r="616" spans="1:14" x14ac:dyDescent="0.2">
      <c r="A616" s="10" t="s">
        <v>9</v>
      </c>
      <c r="B616" s="6" t="s">
        <v>10</v>
      </c>
      <c r="C616">
        <v>43252500003</v>
      </c>
      <c r="D616" s="6" t="s">
        <v>1097</v>
      </c>
      <c r="E616" t="s">
        <v>11</v>
      </c>
      <c r="F616" s="1">
        <v>9</v>
      </c>
      <c r="G616" s="2">
        <v>7381.8</v>
      </c>
      <c r="H616" s="2"/>
      <c r="I616" s="15"/>
      <c r="J616" s="20"/>
      <c r="K616" s="29"/>
      <c r="L616" s="20" t="s">
        <v>1419</v>
      </c>
      <c r="M616" s="29">
        <f t="shared" si="66"/>
        <v>7381.8</v>
      </c>
      <c r="N616" s="29"/>
    </row>
    <row r="617" spans="1:14" x14ac:dyDescent="0.2">
      <c r="A617" s="10" t="s">
        <v>9</v>
      </c>
      <c r="B617" s="6" t="s">
        <v>10</v>
      </c>
      <c r="C617">
        <v>43262300002</v>
      </c>
      <c r="D617" s="6" t="s">
        <v>1209</v>
      </c>
      <c r="E617" t="s">
        <v>11</v>
      </c>
      <c r="F617" s="1">
        <v>1</v>
      </c>
      <c r="G617" s="2">
        <v>525</v>
      </c>
      <c r="H617" s="2"/>
      <c r="I617" s="15"/>
      <c r="J617" s="20"/>
      <c r="K617" s="29"/>
      <c r="L617" s="20"/>
      <c r="M617" s="29"/>
      <c r="N617" s="29">
        <f t="shared" ref="N617:N622" si="67">G617</f>
        <v>525</v>
      </c>
    </row>
    <row r="618" spans="1:14" x14ac:dyDescent="0.2">
      <c r="A618" s="10" t="s">
        <v>9</v>
      </c>
      <c r="B618" s="6" t="s">
        <v>10</v>
      </c>
      <c r="C618">
        <v>43262300004</v>
      </c>
      <c r="D618" s="6" t="s">
        <v>1275</v>
      </c>
      <c r="E618" t="s">
        <v>11</v>
      </c>
      <c r="F618" s="1">
        <v>1</v>
      </c>
      <c r="G618" s="2">
        <v>518.75</v>
      </c>
      <c r="H618" s="2"/>
      <c r="I618" s="15"/>
      <c r="J618" s="20"/>
      <c r="K618" s="29"/>
      <c r="L618" s="20"/>
      <c r="M618" s="29"/>
      <c r="N618" s="29">
        <f t="shared" si="67"/>
        <v>518.75</v>
      </c>
    </row>
    <row r="619" spans="1:14" x14ac:dyDescent="0.2">
      <c r="A619" s="10" t="s">
        <v>9</v>
      </c>
      <c r="B619" s="6" t="s">
        <v>10</v>
      </c>
      <c r="C619">
        <v>43262300006</v>
      </c>
      <c r="D619" s="6" t="s">
        <v>1119</v>
      </c>
      <c r="E619" t="s">
        <v>11</v>
      </c>
      <c r="F619" s="1">
        <v>3</v>
      </c>
      <c r="G619" s="2">
        <v>1312.5</v>
      </c>
      <c r="H619" s="2"/>
      <c r="I619" s="15"/>
      <c r="J619" s="20"/>
      <c r="K619" s="29"/>
      <c r="L619" s="20"/>
      <c r="M619" s="29"/>
      <c r="N619" s="29">
        <f t="shared" si="67"/>
        <v>1312.5</v>
      </c>
    </row>
    <row r="620" spans="1:14" x14ac:dyDescent="0.2">
      <c r="A620" s="10" t="s">
        <v>9</v>
      </c>
      <c r="B620" s="6" t="s">
        <v>10</v>
      </c>
      <c r="C620">
        <v>43262300009</v>
      </c>
      <c r="D620" s="6" t="s">
        <v>1200</v>
      </c>
      <c r="E620" t="s">
        <v>11</v>
      </c>
      <c r="F620" s="1">
        <v>1</v>
      </c>
      <c r="G620" s="2">
        <v>468.75</v>
      </c>
      <c r="H620" s="2"/>
      <c r="I620" s="15"/>
      <c r="J620" s="20"/>
      <c r="K620" s="29"/>
      <c r="L620" s="20"/>
      <c r="M620" s="29"/>
      <c r="N620" s="29">
        <f t="shared" si="67"/>
        <v>468.75</v>
      </c>
    </row>
    <row r="621" spans="1:14" x14ac:dyDescent="0.2">
      <c r="A621" s="10" t="s">
        <v>9</v>
      </c>
      <c r="B621" s="6" t="s">
        <v>10</v>
      </c>
      <c r="C621">
        <v>43282500008</v>
      </c>
      <c r="D621" s="6" t="s">
        <v>418</v>
      </c>
      <c r="E621" t="s">
        <v>11</v>
      </c>
      <c r="F621" s="1">
        <v>2</v>
      </c>
      <c r="G621" s="2">
        <v>125.52</v>
      </c>
      <c r="H621" s="2"/>
      <c r="I621" s="15"/>
      <c r="J621" s="20"/>
      <c r="K621" s="29"/>
      <c r="L621" s="20"/>
      <c r="M621" s="29"/>
      <c r="N621" s="29">
        <f t="shared" si="67"/>
        <v>125.52</v>
      </c>
    </row>
    <row r="622" spans="1:14" x14ac:dyDescent="0.2">
      <c r="A622" s="10" t="s">
        <v>9</v>
      </c>
      <c r="B622" s="6" t="s">
        <v>10</v>
      </c>
      <c r="C622">
        <v>45739000034</v>
      </c>
      <c r="D622" s="6" t="s">
        <v>89</v>
      </c>
      <c r="E622" t="s">
        <v>11</v>
      </c>
      <c r="F622" s="1">
        <v>4</v>
      </c>
      <c r="G622" s="2">
        <v>1353.83</v>
      </c>
      <c r="H622" s="2"/>
      <c r="I622" s="15"/>
      <c r="J622" s="20"/>
      <c r="K622" s="29"/>
      <c r="L622" s="20"/>
      <c r="M622" s="29"/>
      <c r="N622" s="29">
        <f t="shared" si="67"/>
        <v>1353.83</v>
      </c>
    </row>
    <row r="623" spans="1:14" x14ac:dyDescent="0.2">
      <c r="A623" s="10" t="s">
        <v>9</v>
      </c>
      <c r="B623" s="6" t="s">
        <v>10</v>
      </c>
      <c r="C623">
        <v>48338500056</v>
      </c>
      <c r="D623" s="6" t="s">
        <v>823</v>
      </c>
      <c r="E623" t="s">
        <v>11</v>
      </c>
      <c r="F623" s="1">
        <v>2</v>
      </c>
      <c r="G623" s="2">
        <v>6644.07</v>
      </c>
      <c r="H623" s="2"/>
      <c r="I623" s="15"/>
      <c r="J623" s="22" t="s">
        <v>1419</v>
      </c>
      <c r="K623" s="26">
        <f>G623</f>
        <v>6644.07</v>
      </c>
      <c r="L623" s="22"/>
      <c r="M623" s="26"/>
      <c r="N623" s="26"/>
    </row>
    <row r="624" spans="1:14" x14ac:dyDescent="0.2">
      <c r="A624" s="10" t="s">
        <v>9</v>
      </c>
      <c r="B624" s="6" t="s">
        <v>10</v>
      </c>
      <c r="C624">
        <v>49250000002</v>
      </c>
      <c r="D624" s="6" t="s">
        <v>428</v>
      </c>
      <c r="E624" t="s">
        <v>11</v>
      </c>
      <c r="F624" s="1">
        <v>19</v>
      </c>
      <c r="G624" s="2">
        <v>569.62</v>
      </c>
      <c r="H624" s="2"/>
      <c r="I624" s="15"/>
      <c r="J624" s="20"/>
      <c r="K624" s="29"/>
      <c r="L624" s="20"/>
      <c r="M624" s="29"/>
      <c r="N624" s="29">
        <f>G624</f>
        <v>569.62</v>
      </c>
    </row>
    <row r="625" spans="1:14" x14ac:dyDescent="0.2">
      <c r="A625" s="10" t="s">
        <v>9</v>
      </c>
      <c r="B625" s="6" t="s">
        <v>10</v>
      </c>
      <c r="C625">
        <v>91872100001</v>
      </c>
      <c r="D625" s="6" t="s">
        <v>503</v>
      </c>
      <c r="E625" t="s">
        <v>18</v>
      </c>
      <c r="F625" s="1">
        <v>6.5</v>
      </c>
      <c r="G625" s="2">
        <v>455</v>
      </c>
      <c r="H625" s="2"/>
      <c r="I625" s="15"/>
      <c r="J625" s="20"/>
      <c r="K625" s="29"/>
      <c r="L625" s="20"/>
      <c r="M625" s="29"/>
      <c r="N625" s="29">
        <f>G625</f>
        <v>455</v>
      </c>
    </row>
    <row r="626" spans="1:14" x14ac:dyDescent="0.2">
      <c r="A626" s="10" t="s">
        <v>9</v>
      </c>
      <c r="B626" s="6" t="s">
        <v>10</v>
      </c>
      <c r="C626">
        <v>92841000001</v>
      </c>
      <c r="D626" s="6" t="s">
        <v>660</v>
      </c>
      <c r="E626" t="s">
        <v>18</v>
      </c>
      <c r="F626" s="1">
        <v>0.5</v>
      </c>
      <c r="G626" s="2">
        <v>1483.05</v>
      </c>
      <c r="H626" s="2"/>
      <c r="I626" s="15"/>
      <c r="J626" s="20"/>
      <c r="K626" s="29"/>
      <c r="L626" s="20"/>
      <c r="M626" s="29"/>
      <c r="N626" s="29">
        <f>G626</f>
        <v>1483.05</v>
      </c>
    </row>
    <row r="627" spans="1:14" x14ac:dyDescent="0.2">
      <c r="A627" s="5" t="s">
        <v>9</v>
      </c>
      <c r="B627" s="6" t="s">
        <v>10</v>
      </c>
      <c r="C627">
        <v>96619300004</v>
      </c>
      <c r="D627" s="6" t="s">
        <v>431</v>
      </c>
      <c r="E627" t="s">
        <v>11</v>
      </c>
      <c r="F627" s="1">
        <v>7</v>
      </c>
      <c r="G627" s="2">
        <v>433.81</v>
      </c>
      <c r="H627" s="2"/>
      <c r="I627" s="15"/>
      <c r="J627" s="20"/>
      <c r="K627" s="29"/>
      <c r="L627" s="20"/>
      <c r="M627" s="29"/>
      <c r="N627" s="29">
        <f>G627</f>
        <v>433.81</v>
      </c>
    </row>
    <row r="628" spans="1:14" x14ac:dyDescent="0.2">
      <c r="A628" s="7" t="s">
        <v>1363</v>
      </c>
      <c r="B628" s="7"/>
      <c r="C628" s="7"/>
      <c r="D628" s="7"/>
      <c r="E628" s="7"/>
      <c r="F628" s="8">
        <v>15284.317000000001</v>
      </c>
      <c r="G628" s="9">
        <v>1625317.4599999995</v>
      </c>
      <c r="H628" s="9"/>
      <c r="I628" s="16"/>
      <c r="J628" s="21">
        <f>SUMIF($A$3:A627,A627,$J$3:J627)</f>
        <v>0</v>
      </c>
      <c r="K628" s="30">
        <f>SUM(K421:K627)</f>
        <v>550862.74</v>
      </c>
      <c r="L628" s="30">
        <f t="shared" ref="L628:N628" si="68">SUM(L421:L627)</f>
        <v>0</v>
      </c>
      <c r="M628" s="30">
        <f t="shared" si="68"/>
        <v>891498.92</v>
      </c>
      <c r="N628" s="30">
        <f t="shared" si="68"/>
        <v>182954.79999999996</v>
      </c>
    </row>
    <row r="629" spans="1:14" x14ac:dyDescent="0.2">
      <c r="A629" s="10" t="s">
        <v>50</v>
      </c>
      <c r="B629" s="6" t="s">
        <v>10</v>
      </c>
      <c r="C629">
        <v>14158000001</v>
      </c>
      <c r="D629" s="6" t="s">
        <v>708</v>
      </c>
      <c r="E629" t="s">
        <v>11</v>
      </c>
      <c r="F629" s="1">
        <v>3</v>
      </c>
      <c r="G629" s="2">
        <v>0.03</v>
      </c>
      <c r="H629" s="2"/>
      <c r="I629" s="15"/>
      <c r="J629" s="20"/>
      <c r="K629" s="29"/>
      <c r="L629" s="20"/>
      <c r="M629" s="29"/>
      <c r="N629" s="29">
        <f t="shared" ref="N629:N637" si="69">G629</f>
        <v>0.03</v>
      </c>
    </row>
    <row r="630" spans="1:14" x14ac:dyDescent="0.2">
      <c r="A630" s="10" t="s">
        <v>50</v>
      </c>
      <c r="B630" s="6" t="s">
        <v>10</v>
      </c>
      <c r="C630">
        <v>14620000004</v>
      </c>
      <c r="D630" s="6" t="s">
        <v>351</v>
      </c>
      <c r="E630" t="s">
        <v>11</v>
      </c>
      <c r="F630" s="1">
        <v>7</v>
      </c>
      <c r="G630" s="2">
        <v>131.93</v>
      </c>
      <c r="H630" s="2"/>
      <c r="I630" s="15"/>
      <c r="J630" s="20"/>
      <c r="K630" s="29"/>
      <c r="L630" s="20"/>
      <c r="M630" s="29"/>
      <c r="N630" s="29">
        <f t="shared" si="69"/>
        <v>131.93</v>
      </c>
    </row>
    <row r="631" spans="1:14" x14ac:dyDescent="0.2">
      <c r="A631" s="10" t="s">
        <v>50</v>
      </c>
      <c r="B631" s="6" t="s">
        <v>10</v>
      </c>
      <c r="C631">
        <v>14620000007</v>
      </c>
      <c r="D631" s="6" t="s">
        <v>515</v>
      </c>
      <c r="E631" t="s">
        <v>11</v>
      </c>
      <c r="F631" s="1">
        <v>7</v>
      </c>
      <c r="G631" s="2">
        <v>1505.59</v>
      </c>
      <c r="H631" s="2"/>
      <c r="I631" s="15"/>
      <c r="J631" s="20"/>
      <c r="K631" s="29"/>
      <c r="L631" s="20"/>
      <c r="M631" s="29"/>
      <c r="N631" s="29">
        <f t="shared" si="69"/>
        <v>1505.59</v>
      </c>
    </row>
    <row r="632" spans="1:14" x14ac:dyDescent="0.2">
      <c r="A632" s="10" t="s">
        <v>50</v>
      </c>
      <c r="B632" s="6" t="s">
        <v>10</v>
      </c>
      <c r="C632">
        <v>19910000001</v>
      </c>
      <c r="D632" s="6" t="s">
        <v>301</v>
      </c>
      <c r="E632" t="s">
        <v>11</v>
      </c>
      <c r="F632" s="1">
        <v>22</v>
      </c>
      <c r="G632" s="2">
        <v>295.32</v>
      </c>
      <c r="H632" s="2"/>
      <c r="I632" s="15"/>
      <c r="J632" s="20"/>
      <c r="K632" s="29"/>
      <c r="L632" s="20"/>
      <c r="M632" s="29"/>
      <c r="N632" s="29">
        <f t="shared" si="69"/>
        <v>295.32</v>
      </c>
    </row>
    <row r="633" spans="1:14" x14ac:dyDescent="0.2">
      <c r="A633" s="10" t="s">
        <v>50</v>
      </c>
      <c r="B633" s="6" t="s">
        <v>10</v>
      </c>
      <c r="C633">
        <v>22451100001</v>
      </c>
      <c r="D633" s="6" t="s">
        <v>707</v>
      </c>
      <c r="E633" t="s">
        <v>40</v>
      </c>
      <c r="F633" s="1">
        <v>120</v>
      </c>
      <c r="G633" s="2">
        <v>1224.4100000000001</v>
      </c>
      <c r="H633" s="2"/>
      <c r="I633" s="15"/>
      <c r="J633" s="20"/>
      <c r="K633" s="29"/>
      <c r="L633" s="20"/>
      <c r="M633" s="29"/>
      <c r="N633" s="29">
        <f t="shared" si="69"/>
        <v>1224.4100000000001</v>
      </c>
    </row>
    <row r="634" spans="1:14" x14ac:dyDescent="0.2">
      <c r="A634" s="10" t="s">
        <v>50</v>
      </c>
      <c r="B634" s="6" t="s">
        <v>10</v>
      </c>
      <c r="C634">
        <v>22472100012</v>
      </c>
      <c r="D634" s="6" t="s">
        <v>1003</v>
      </c>
      <c r="E634" t="s">
        <v>18</v>
      </c>
      <c r="F634" s="1">
        <v>9.9</v>
      </c>
      <c r="G634" s="2">
        <v>871.62</v>
      </c>
      <c r="H634" s="2"/>
      <c r="I634" s="15"/>
      <c r="J634" s="20"/>
      <c r="K634" s="29"/>
      <c r="L634" s="20"/>
      <c r="M634" s="29"/>
      <c r="N634" s="29">
        <f t="shared" si="69"/>
        <v>871.62</v>
      </c>
    </row>
    <row r="635" spans="1:14" x14ac:dyDescent="0.2">
      <c r="A635" s="10" t="s">
        <v>50</v>
      </c>
      <c r="B635" s="6" t="s">
        <v>10</v>
      </c>
      <c r="C635">
        <v>22481200015</v>
      </c>
      <c r="D635" s="6" t="s">
        <v>53</v>
      </c>
      <c r="E635" t="s">
        <v>11</v>
      </c>
      <c r="F635" s="1">
        <v>6</v>
      </c>
      <c r="G635" s="2">
        <v>674.24</v>
      </c>
      <c r="H635" s="2"/>
      <c r="I635" s="15"/>
      <c r="J635" s="20"/>
      <c r="K635" s="29"/>
      <c r="L635" s="20"/>
      <c r="M635" s="29"/>
      <c r="N635" s="29">
        <f t="shared" si="69"/>
        <v>674.24</v>
      </c>
    </row>
    <row r="636" spans="1:14" x14ac:dyDescent="0.2">
      <c r="A636" s="10" t="s">
        <v>50</v>
      </c>
      <c r="B636" s="6" t="s">
        <v>10</v>
      </c>
      <c r="C636">
        <v>22481200017</v>
      </c>
      <c r="D636" s="6" t="s">
        <v>54</v>
      </c>
      <c r="E636" t="s">
        <v>11</v>
      </c>
      <c r="F636" s="1">
        <v>4</v>
      </c>
      <c r="G636" s="2">
        <v>183.05</v>
      </c>
      <c r="H636" s="2"/>
      <c r="I636" s="15"/>
      <c r="J636" s="20"/>
      <c r="K636" s="29"/>
      <c r="L636" s="20"/>
      <c r="M636" s="29"/>
      <c r="N636" s="29">
        <f t="shared" si="69"/>
        <v>183.05</v>
      </c>
    </row>
    <row r="637" spans="1:14" x14ac:dyDescent="0.2">
      <c r="A637" s="10" t="s">
        <v>50</v>
      </c>
      <c r="B637" s="6" t="s">
        <v>10</v>
      </c>
      <c r="C637">
        <v>22481200018</v>
      </c>
      <c r="D637" s="6" t="s">
        <v>1048</v>
      </c>
      <c r="E637" t="s">
        <v>11</v>
      </c>
      <c r="F637" s="1">
        <v>5</v>
      </c>
      <c r="G637" s="2">
        <v>178.02</v>
      </c>
      <c r="H637" s="2"/>
      <c r="I637" s="15"/>
      <c r="J637" s="20"/>
      <c r="K637" s="29"/>
      <c r="L637" s="20"/>
      <c r="M637" s="29"/>
      <c r="N637" s="29">
        <f t="shared" si="69"/>
        <v>178.02</v>
      </c>
    </row>
    <row r="638" spans="1:14" x14ac:dyDescent="0.2">
      <c r="A638" s="10" t="s">
        <v>50</v>
      </c>
      <c r="B638" s="6" t="s">
        <v>10</v>
      </c>
      <c r="C638">
        <v>22483900015</v>
      </c>
      <c r="D638" s="6" t="s">
        <v>88</v>
      </c>
      <c r="E638" t="s">
        <v>11</v>
      </c>
      <c r="F638" s="1">
        <v>12</v>
      </c>
      <c r="G638" s="2">
        <v>10560</v>
      </c>
      <c r="H638" s="2"/>
      <c r="I638" s="15"/>
      <c r="J638" s="22" t="s">
        <v>1419</v>
      </c>
      <c r="K638" s="26">
        <f>G638</f>
        <v>10560</v>
      </c>
      <c r="L638" s="22"/>
      <c r="M638" s="26"/>
      <c r="N638" s="26"/>
    </row>
    <row r="639" spans="1:14" x14ac:dyDescent="0.2">
      <c r="A639" s="10" t="s">
        <v>50</v>
      </c>
      <c r="B639" s="6" t="s">
        <v>10</v>
      </c>
      <c r="C639">
        <v>22925000006</v>
      </c>
      <c r="D639" s="6" t="s">
        <v>1251</v>
      </c>
      <c r="E639" t="s">
        <v>18</v>
      </c>
      <c r="F639" s="1">
        <v>9</v>
      </c>
      <c r="G639" s="2">
        <v>3733.33</v>
      </c>
      <c r="H639" s="2"/>
      <c r="I639" s="15"/>
      <c r="J639" s="20"/>
      <c r="K639" s="29"/>
      <c r="L639" s="20"/>
      <c r="M639" s="29"/>
      <c r="N639" s="29">
        <f t="shared" ref="N639:N650" si="70">G639</f>
        <v>3733.33</v>
      </c>
    </row>
    <row r="640" spans="1:14" x14ac:dyDescent="0.2">
      <c r="A640" s="10" t="s">
        <v>50</v>
      </c>
      <c r="B640" s="6" t="s">
        <v>10</v>
      </c>
      <c r="C640">
        <v>34600000110</v>
      </c>
      <c r="D640" s="6" t="s">
        <v>1026</v>
      </c>
      <c r="E640" t="s">
        <v>11</v>
      </c>
      <c r="F640" s="1">
        <v>69</v>
      </c>
      <c r="G640" s="2">
        <v>2.0699999999999998</v>
      </c>
      <c r="H640" s="2"/>
      <c r="I640" s="15"/>
      <c r="J640" s="20"/>
      <c r="K640" s="29"/>
      <c r="L640" s="20"/>
      <c r="M640" s="29"/>
      <c r="N640" s="29">
        <f t="shared" si="70"/>
        <v>2.0699999999999998</v>
      </c>
    </row>
    <row r="641" spans="1:14" x14ac:dyDescent="0.2">
      <c r="A641" s="10" t="s">
        <v>50</v>
      </c>
      <c r="B641" s="6" t="s">
        <v>10</v>
      </c>
      <c r="C641">
        <v>34642100009</v>
      </c>
      <c r="D641" s="6" t="s">
        <v>1078</v>
      </c>
      <c r="E641" t="s">
        <v>11</v>
      </c>
      <c r="F641" s="1">
        <v>476</v>
      </c>
      <c r="G641" s="2">
        <v>4117.42</v>
      </c>
      <c r="H641" s="2"/>
      <c r="I641" s="15"/>
      <c r="J641" s="20"/>
      <c r="K641" s="29"/>
      <c r="L641" s="20"/>
      <c r="M641" s="29"/>
      <c r="N641" s="29">
        <f t="shared" si="70"/>
        <v>4117.42</v>
      </c>
    </row>
    <row r="642" spans="1:14" x14ac:dyDescent="0.2">
      <c r="A642" s="10" t="s">
        <v>50</v>
      </c>
      <c r="B642" s="6" t="s">
        <v>10</v>
      </c>
      <c r="C642">
        <v>34647400013</v>
      </c>
      <c r="D642" s="6" t="s">
        <v>1254</v>
      </c>
      <c r="E642" t="s">
        <v>11</v>
      </c>
      <c r="F642" s="1">
        <v>43</v>
      </c>
      <c r="G642" s="2">
        <v>180.76</v>
      </c>
      <c r="H642" s="2"/>
      <c r="I642" s="15"/>
      <c r="J642" s="20"/>
      <c r="K642" s="29"/>
      <c r="L642" s="20"/>
      <c r="M642" s="29"/>
      <c r="N642" s="29">
        <f t="shared" si="70"/>
        <v>180.76</v>
      </c>
    </row>
    <row r="643" spans="1:14" x14ac:dyDescent="0.2">
      <c r="A643" s="10" t="s">
        <v>50</v>
      </c>
      <c r="B643" s="6" t="s">
        <v>10</v>
      </c>
      <c r="C643">
        <v>34661100039</v>
      </c>
      <c r="D643" s="6" t="s">
        <v>1067</v>
      </c>
      <c r="E643" t="s">
        <v>11</v>
      </c>
      <c r="F643" s="1">
        <v>298</v>
      </c>
      <c r="G643" s="2">
        <v>203.59</v>
      </c>
      <c r="H643" s="2"/>
      <c r="I643" s="15"/>
      <c r="J643" s="20"/>
      <c r="K643" s="29"/>
      <c r="L643" s="20"/>
      <c r="M643" s="29"/>
      <c r="N643" s="29">
        <f t="shared" si="70"/>
        <v>203.59</v>
      </c>
    </row>
    <row r="644" spans="1:14" x14ac:dyDescent="0.2">
      <c r="A644" s="10" t="s">
        <v>50</v>
      </c>
      <c r="B644" s="6" t="s">
        <v>10</v>
      </c>
      <c r="C644">
        <v>34662000012</v>
      </c>
      <c r="D644" s="6" t="s">
        <v>998</v>
      </c>
      <c r="E644" t="s">
        <v>11</v>
      </c>
      <c r="F644" s="1">
        <v>130</v>
      </c>
      <c r="G644" s="2">
        <v>510.91</v>
      </c>
      <c r="H644" s="2"/>
      <c r="I644" s="15"/>
      <c r="J644" s="20"/>
      <c r="K644" s="29"/>
      <c r="L644" s="20"/>
      <c r="M644" s="29"/>
      <c r="N644" s="29">
        <f t="shared" si="70"/>
        <v>510.91</v>
      </c>
    </row>
    <row r="645" spans="1:14" x14ac:dyDescent="0.2">
      <c r="A645" s="10" t="s">
        <v>50</v>
      </c>
      <c r="B645" s="6" t="s">
        <v>10</v>
      </c>
      <c r="C645">
        <v>34662000013</v>
      </c>
      <c r="D645" s="6" t="s">
        <v>999</v>
      </c>
      <c r="E645" t="s">
        <v>11</v>
      </c>
      <c r="F645" s="1">
        <v>53</v>
      </c>
      <c r="G645" s="2">
        <v>144.38</v>
      </c>
      <c r="H645" s="2"/>
      <c r="I645" s="15"/>
      <c r="J645" s="20"/>
      <c r="K645" s="29"/>
      <c r="L645" s="20"/>
      <c r="M645" s="29"/>
      <c r="N645" s="29">
        <f t="shared" si="70"/>
        <v>144.38</v>
      </c>
    </row>
    <row r="646" spans="1:14" x14ac:dyDescent="0.2">
      <c r="A646" s="10" t="s">
        <v>50</v>
      </c>
      <c r="B646" s="6" t="s">
        <v>10</v>
      </c>
      <c r="C646">
        <v>34664600006</v>
      </c>
      <c r="D646" s="6" t="s">
        <v>1080</v>
      </c>
      <c r="E646" t="s">
        <v>11</v>
      </c>
      <c r="F646" s="1">
        <v>230</v>
      </c>
      <c r="G646" s="2">
        <v>1257.07</v>
      </c>
      <c r="H646" s="2"/>
      <c r="I646" s="15"/>
      <c r="J646" s="20"/>
      <c r="K646" s="29"/>
      <c r="L646" s="20"/>
      <c r="M646" s="29"/>
      <c r="N646" s="29">
        <f t="shared" si="70"/>
        <v>1257.07</v>
      </c>
    </row>
    <row r="647" spans="1:14" x14ac:dyDescent="0.2">
      <c r="A647" s="10" t="s">
        <v>50</v>
      </c>
      <c r="B647" s="6" t="s">
        <v>10</v>
      </c>
      <c r="C647">
        <v>34664600008</v>
      </c>
      <c r="D647" s="6" t="s">
        <v>1283</v>
      </c>
      <c r="E647" t="s">
        <v>11</v>
      </c>
      <c r="F647" s="1">
        <v>50</v>
      </c>
      <c r="G647" s="2">
        <v>514.83000000000004</v>
      </c>
      <c r="H647" s="2"/>
      <c r="I647" s="15"/>
      <c r="J647" s="20"/>
      <c r="K647" s="29"/>
      <c r="L647" s="20"/>
      <c r="M647" s="29"/>
      <c r="N647" s="29">
        <f t="shared" si="70"/>
        <v>514.83000000000004</v>
      </c>
    </row>
    <row r="648" spans="1:14" x14ac:dyDescent="0.2">
      <c r="A648" s="10" t="s">
        <v>50</v>
      </c>
      <c r="B648" s="6" t="s">
        <v>10</v>
      </c>
      <c r="C648">
        <v>34664700001</v>
      </c>
      <c r="D648" s="6" t="s">
        <v>1232</v>
      </c>
      <c r="E648" t="s">
        <v>11</v>
      </c>
      <c r="F648" s="1">
        <v>50</v>
      </c>
      <c r="G648" s="2">
        <v>55</v>
      </c>
      <c r="H648" s="2"/>
      <c r="I648" s="15"/>
      <c r="J648" s="20"/>
      <c r="K648" s="29"/>
      <c r="L648" s="20"/>
      <c r="M648" s="29"/>
      <c r="N648" s="29">
        <f t="shared" si="70"/>
        <v>55</v>
      </c>
    </row>
    <row r="649" spans="1:14" x14ac:dyDescent="0.2">
      <c r="A649" s="10" t="s">
        <v>50</v>
      </c>
      <c r="B649" s="6" t="s">
        <v>10</v>
      </c>
      <c r="C649">
        <v>34665200004</v>
      </c>
      <c r="D649" s="6" t="s">
        <v>1068</v>
      </c>
      <c r="E649" t="s">
        <v>11</v>
      </c>
      <c r="F649" s="1">
        <v>224</v>
      </c>
      <c r="G649" s="2">
        <v>3060.34</v>
      </c>
      <c r="H649" s="2"/>
      <c r="I649" s="15"/>
      <c r="J649" s="20"/>
      <c r="K649" s="29"/>
      <c r="L649" s="20"/>
      <c r="M649" s="29"/>
      <c r="N649" s="29">
        <f t="shared" si="70"/>
        <v>3060.34</v>
      </c>
    </row>
    <row r="650" spans="1:14" x14ac:dyDescent="0.2">
      <c r="A650" s="10" t="s">
        <v>50</v>
      </c>
      <c r="B650" s="6" t="s">
        <v>10</v>
      </c>
      <c r="C650">
        <v>34671000009</v>
      </c>
      <c r="D650" s="6" t="s">
        <v>1233</v>
      </c>
      <c r="E650" t="s">
        <v>11</v>
      </c>
      <c r="F650" s="1">
        <v>120</v>
      </c>
      <c r="G650" s="2">
        <v>130.80000000000001</v>
      </c>
      <c r="H650" s="2"/>
      <c r="I650" s="15"/>
      <c r="J650" s="20"/>
      <c r="K650" s="29"/>
      <c r="L650" s="20"/>
      <c r="M650" s="29"/>
      <c r="N650" s="29">
        <f t="shared" si="70"/>
        <v>130.80000000000001</v>
      </c>
    </row>
    <row r="651" spans="1:14" x14ac:dyDescent="0.2">
      <c r="A651" s="10" t="s">
        <v>50</v>
      </c>
      <c r="B651" s="6" t="s">
        <v>10</v>
      </c>
      <c r="C651">
        <v>36000070049</v>
      </c>
      <c r="D651" s="6" t="s">
        <v>248</v>
      </c>
      <c r="E651" t="s">
        <v>11</v>
      </c>
      <c r="F651" s="1">
        <v>6</v>
      </c>
      <c r="G651" s="2">
        <v>19800</v>
      </c>
      <c r="H651" s="2"/>
      <c r="I651" s="15"/>
      <c r="J651" s="22" t="s">
        <v>1419</v>
      </c>
      <c r="K651" s="26">
        <f>G651</f>
        <v>19800</v>
      </c>
      <c r="L651" s="22"/>
      <c r="M651" s="26"/>
      <c r="N651" s="26"/>
    </row>
    <row r="652" spans="1:14" x14ac:dyDescent="0.2">
      <c r="A652" s="10" t="s">
        <v>50</v>
      </c>
      <c r="B652" s="6" t="s">
        <v>10</v>
      </c>
      <c r="C652">
        <v>37120000006</v>
      </c>
      <c r="D652" s="6" t="s">
        <v>97</v>
      </c>
      <c r="E652" t="s">
        <v>11</v>
      </c>
      <c r="F652" s="1">
        <v>1</v>
      </c>
      <c r="G652" s="2">
        <v>355.93</v>
      </c>
      <c r="H652" s="2"/>
      <c r="I652" s="15"/>
      <c r="J652" s="20"/>
      <c r="K652" s="29"/>
      <c r="L652" s="20"/>
      <c r="M652" s="29"/>
      <c r="N652" s="29">
        <f t="shared" ref="N652:N658" si="71">G652</f>
        <v>355.93</v>
      </c>
    </row>
    <row r="653" spans="1:14" x14ac:dyDescent="0.2">
      <c r="A653" s="10" t="s">
        <v>50</v>
      </c>
      <c r="B653" s="6" t="s">
        <v>10</v>
      </c>
      <c r="C653">
        <v>42000000508</v>
      </c>
      <c r="D653" s="6" t="s">
        <v>475</v>
      </c>
      <c r="E653" t="s">
        <v>11</v>
      </c>
      <c r="F653" s="1">
        <v>1</v>
      </c>
      <c r="G653" s="2">
        <v>118.75</v>
      </c>
      <c r="H653" s="2"/>
      <c r="I653" s="15"/>
      <c r="J653" s="20"/>
      <c r="K653" s="29"/>
      <c r="L653" s="20"/>
      <c r="M653" s="29"/>
      <c r="N653" s="29">
        <f t="shared" si="71"/>
        <v>118.75</v>
      </c>
    </row>
    <row r="654" spans="1:14" x14ac:dyDescent="0.2">
      <c r="A654" s="10" t="s">
        <v>50</v>
      </c>
      <c r="B654" s="6" t="s">
        <v>10</v>
      </c>
      <c r="C654">
        <v>42000001310</v>
      </c>
      <c r="D654" s="6" t="s">
        <v>1243</v>
      </c>
      <c r="E654" t="s">
        <v>11</v>
      </c>
      <c r="F654" s="1">
        <v>4</v>
      </c>
      <c r="G654" s="2">
        <v>1050</v>
      </c>
      <c r="H654" s="2"/>
      <c r="I654" s="15"/>
      <c r="J654" s="20"/>
      <c r="K654" s="29"/>
      <c r="L654" s="20"/>
      <c r="M654" s="29"/>
      <c r="N654" s="29">
        <f t="shared" si="71"/>
        <v>1050</v>
      </c>
    </row>
    <row r="655" spans="1:14" x14ac:dyDescent="0.2">
      <c r="A655" s="10" t="s">
        <v>50</v>
      </c>
      <c r="B655" s="6" t="s">
        <v>10</v>
      </c>
      <c r="C655">
        <v>42000001740</v>
      </c>
      <c r="D655" s="6" t="s">
        <v>1236</v>
      </c>
      <c r="E655" t="s">
        <v>11</v>
      </c>
      <c r="F655" s="1">
        <v>170</v>
      </c>
      <c r="G655" s="2">
        <v>4525.71</v>
      </c>
      <c r="H655" s="2"/>
      <c r="I655" s="15"/>
      <c r="J655" s="20"/>
      <c r="K655" s="29"/>
      <c r="L655" s="20"/>
      <c r="M655" s="29"/>
      <c r="N655" s="29">
        <f t="shared" si="71"/>
        <v>4525.71</v>
      </c>
    </row>
    <row r="656" spans="1:14" x14ac:dyDescent="0.2">
      <c r="A656" s="10" t="s">
        <v>50</v>
      </c>
      <c r="B656" s="6" t="s">
        <v>10</v>
      </c>
      <c r="C656">
        <v>45000000033</v>
      </c>
      <c r="D656" s="6" t="s">
        <v>1058</v>
      </c>
      <c r="E656" t="s">
        <v>11</v>
      </c>
      <c r="F656" s="1">
        <v>50</v>
      </c>
      <c r="G656" s="2">
        <v>870.19</v>
      </c>
      <c r="H656" s="2"/>
      <c r="I656" s="15"/>
      <c r="J656" s="20"/>
      <c r="K656" s="29"/>
      <c r="L656" s="20"/>
      <c r="M656" s="29"/>
      <c r="N656" s="29">
        <f t="shared" si="71"/>
        <v>870.19</v>
      </c>
    </row>
    <row r="657" spans="1:14" x14ac:dyDescent="0.2">
      <c r="A657" s="10" t="s">
        <v>50</v>
      </c>
      <c r="B657" s="6" t="s">
        <v>10</v>
      </c>
      <c r="C657">
        <v>48000000144</v>
      </c>
      <c r="D657" s="6" t="s">
        <v>198</v>
      </c>
      <c r="E657" t="s">
        <v>11</v>
      </c>
      <c r="F657" s="1">
        <v>1</v>
      </c>
      <c r="G657" s="2">
        <v>179.24</v>
      </c>
      <c r="H657" s="2"/>
      <c r="I657" s="15"/>
      <c r="J657" s="20"/>
      <c r="K657" s="29"/>
      <c r="L657" s="20"/>
      <c r="M657" s="29"/>
      <c r="N657" s="29">
        <f t="shared" si="71"/>
        <v>179.24</v>
      </c>
    </row>
    <row r="658" spans="1:14" x14ac:dyDescent="0.2">
      <c r="A658" s="10" t="s">
        <v>50</v>
      </c>
      <c r="B658" s="6" t="s">
        <v>10</v>
      </c>
      <c r="C658">
        <v>49231100001</v>
      </c>
      <c r="D658" s="6" t="s">
        <v>199</v>
      </c>
      <c r="E658" t="s">
        <v>11</v>
      </c>
      <c r="F658" s="1">
        <v>1</v>
      </c>
      <c r="G658" s="2">
        <v>2323.0300000000002</v>
      </c>
      <c r="H658" s="2"/>
      <c r="I658" s="15"/>
      <c r="J658" s="20"/>
      <c r="K658" s="29"/>
      <c r="L658" s="20"/>
      <c r="M658" s="29"/>
      <c r="N658" s="29">
        <f t="shared" si="71"/>
        <v>2323.0300000000002</v>
      </c>
    </row>
    <row r="659" spans="1:14" x14ac:dyDescent="0.2">
      <c r="A659" s="10" t="s">
        <v>50</v>
      </c>
      <c r="B659" s="6" t="s">
        <v>10</v>
      </c>
      <c r="C659">
        <v>49251200001</v>
      </c>
      <c r="D659" s="6" t="s">
        <v>122</v>
      </c>
      <c r="E659" t="s">
        <v>11</v>
      </c>
      <c r="F659" s="1">
        <v>10</v>
      </c>
      <c r="G659" s="2">
        <v>9632.08</v>
      </c>
      <c r="H659" s="2"/>
      <c r="I659" s="15"/>
      <c r="J659" s="22" t="s">
        <v>1419</v>
      </c>
      <c r="K659" s="26">
        <f>G659</f>
        <v>9632.08</v>
      </c>
      <c r="L659" s="22"/>
      <c r="M659" s="26"/>
      <c r="N659" s="26"/>
    </row>
    <row r="660" spans="1:14" x14ac:dyDescent="0.2">
      <c r="A660" s="10" t="s">
        <v>50</v>
      </c>
      <c r="B660" s="6" t="s">
        <v>10</v>
      </c>
      <c r="C660">
        <v>49251200002</v>
      </c>
      <c r="D660" s="6" t="s">
        <v>87</v>
      </c>
      <c r="E660" t="s">
        <v>11</v>
      </c>
      <c r="F660" s="1">
        <v>4</v>
      </c>
      <c r="G660" s="2">
        <v>4817.21</v>
      </c>
      <c r="H660" s="2"/>
      <c r="I660" s="15"/>
      <c r="J660" s="20"/>
      <c r="K660" s="29"/>
      <c r="L660" s="20"/>
      <c r="M660" s="29"/>
      <c r="N660" s="29">
        <f t="shared" ref="N660:N668" si="72">G660</f>
        <v>4817.21</v>
      </c>
    </row>
    <row r="661" spans="1:14" x14ac:dyDescent="0.2">
      <c r="A661" s="10" t="s">
        <v>50</v>
      </c>
      <c r="B661" s="6" t="s">
        <v>10</v>
      </c>
      <c r="C661">
        <v>49252200001</v>
      </c>
      <c r="D661" s="6" t="s">
        <v>518</v>
      </c>
      <c r="E661" t="s">
        <v>11</v>
      </c>
      <c r="F661" s="1">
        <v>2</v>
      </c>
      <c r="G661" s="2">
        <v>654.02</v>
      </c>
      <c r="H661" s="2"/>
      <c r="I661" s="15"/>
      <c r="J661" s="20"/>
      <c r="K661" s="29"/>
      <c r="L661" s="20"/>
      <c r="M661" s="29"/>
      <c r="N661" s="29">
        <f t="shared" si="72"/>
        <v>654.02</v>
      </c>
    </row>
    <row r="662" spans="1:14" x14ac:dyDescent="0.2">
      <c r="A662" s="10" t="s">
        <v>50</v>
      </c>
      <c r="B662" s="6" t="s">
        <v>10</v>
      </c>
      <c r="C662">
        <v>49252200003</v>
      </c>
      <c r="D662" s="6" t="s">
        <v>477</v>
      </c>
      <c r="E662" t="s">
        <v>11</v>
      </c>
      <c r="F662" s="1">
        <v>5</v>
      </c>
      <c r="G662" s="2">
        <v>1021.58</v>
      </c>
      <c r="H662" s="2"/>
      <c r="I662" s="15"/>
      <c r="J662" s="20"/>
      <c r="K662" s="29"/>
      <c r="L662" s="20"/>
      <c r="M662" s="29"/>
      <c r="N662" s="29">
        <f t="shared" si="72"/>
        <v>1021.58</v>
      </c>
    </row>
    <row r="663" spans="1:14" x14ac:dyDescent="0.2">
      <c r="A663" s="10" t="s">
        <v>50</v>
      </c>
      <c r="B663" s="6" t="s">
        <v>10</v>
      </c>
      <c r="C663">
        <v>49252200011</v>
      </c>
      <c r="D663" s="6" t="s">
        <v>476</v>
      </c>
      <c r="E663" t="s">
        <v>11</v>
      </c>
      <c r="F663" s="1">
        <v>6</v>
      </c>
      <c r="G663" s="2">
        <v>2409.69</v>
      </c>
      <c r="H663" s="2"/>
      <c r="I663" s="15"/>
      <c r="J663" s="20"/>
      <c r="K663" s="29"/>
      <c r="L663" s="20"/>
      <c r="M663" s="29"/>
      <c r="N663" s="29">
        <f t="shared" si="72"/>
        <v>2409.69</v>
      </c>
    </row>
    <row r="664" spans="1:14" x14ac:dyDescent="0.2">
      <c r="A664" s="10" t="s">
        <v>50</v>
      </c>
      <c r="B664" s="6" t="s">
        <v>10</v>
      </c>
      <c r="C664">
        <v>49252200014</v>
      </c>
      <c r="D664" s="6" t="s">
        <v>96</v>
      </c>
      <c r="E664" t="s">
        <v>11</v>
      </c>
      <c r="F664" s="1">
        <v>7</v>
      </c>
      <c r="G664" s="2">
        <v>2477.29</v>
      </c>
      <c r="H664" s="2"/>
      <c r="I664" s="15"/>
      <c r="J664" s="20"/>
      <c r="K664" s="29"/>
      <c r="L664" s="20"/>
      <c r="M664" s="29"/>
      <c r="N664" s="29">
        <f t="shared" si="72"/>
        <v>2477.29</v>
      </c>
    </row>
    <row r="665" spans="1:14" x14ac:dyDescent="0.2">
      <c r="A665" s="10" t="s">
        <v>50</v>
      </c>
      <c r="B665" s="6" t="s">
        <v>10</v>
      </c>
      <c r="C665">
        <v>52639500026</v>
      </c>
      <c r="D665" s="6" t="s">
        <v>372</v>
      </c>
      <c r="E665" t="s">
        <v>11</v>
      </c>
      <c r="F665" s="1">
        <v>12</v>
      </c>
      <c r="G665" s="2">
        <v>3780</v>
      </c>
      <c r="H665" s="2"/>
      <c r="I665" s="15"/>
      <c r="J665" s="20"/>
      <c r="K665" s="29"/>
      <c r="L665" s="20"/>
      <c r="M665" s="29"/>
      <c r="N665" s="29">
        <f t="shared" si="72"/>
        <v>3780</v>
      </c>
    </row>
    <row r="666" spans="1:14" x14ac:dyDescent="0.2">
      <c r="A666" s="10" t="s">
        <v>50</v>
      </c>
      <c r="B666" s="6" t="s">
        <v>10</v>
      </c>
      <c r="C666">
        <v>54411000002</v>
      </c>
      <c r="D666" s="6" t="s">
        <v>1242</v>
      </c>
      <c r="E666" t="s">
        <v>381</v>
      </c>
      <c r="F666" s="1">
        <v>4.0000000000000001E-3</v>
      </c>
      <c r="G666" s="2">
        <v>486.41</v>
      </c>
      <c r="H666" s="2"/>
      <c r="I666" s="15"/>
      <c r="J666" s="20"/>
      <c r="K666" s="29"/>
      <c r="L666" s="20"/>
      <c r="M666" s="29"/>
      <c r="N666" s="29">
        <f t="shared" si="72"/>
        <v>486.41</v>
      </c>
    </row>
    <row r="667" spans="1:14" x14ac:dyDescent="0.2">
      <c r="A667" s="10" t="s">
        <v>50</v>
      </c>
      <c r="B667" s="6" t="s">
        <v>10</v>
      </c>
      <c r="C667">
        <v>54411000003</v>
      </c>
      <c r="D667" s="6" t="s">
        <v>1155</v>
      </c>
      <c r="E667" t="s">
        <v>381</v>
      </c>
      <c r="F667" s="1">
        <v>4.0000000000000001E-3</v>
      </c>
      <c r="G667" s="2">
        <v>288.79000000000002</v>
      </c>
      <c r="H667" s="2"/>
      <c r="I667" s="15"/>
      <c r="J667" s="20"/>
      <c r="K667" s="29"/>
      <c r="L667" s="20"/>
      <c r="M667" s="29"/>
      <c r="N667" s="29">
        <f t="shared" si="72"/>
        <v>288.79000000000002</v>
      </c>
    </row>
    <row r="668" spans="1:14" x14ac:dyDescent="0.2">
      <c r="A668" s="10" t="s">
        <v>50</v>
      </c>
      <c r="B668" s="6" t="s">
        <v>10</v>
      </c>
      <c r="C668">
        <v>54411000004</v>
      </c>
      <c r="D668" s="6" t="s">
        <v>1221</v>
      </c>
      <c r="E668" t="s">
        <v>381</v>
      </c>
      <c r="F668" s="1">
        <v>4.0000000000000001E-3</v>
      </c>
      <c r="G668" s="2">
        <v>80.98</v>
      </c>
      <c r="H668" s="2"/>
      <c r="I668" s="15"/>
      <c r="J668" s="20"/>
      <c r="K668" s="29"/>
      <c r="L668" s="20"/>
      <c r="M668" s="29"/>
      <c r="N668" s="29">
        <f t="shared" si="72"/>
        <v>80.98</v>
      </c>
    </row>
    <row r="669" spans="1:14" x14ac:dyDescent="0.2">
      <c r="A669" s="10" t="s">
        <v>50</v>
      </c>
      <c r="B669" s="6" t="s">
        <v>10</v>
      </c>
      <c r="C669">
        <v>57123200001</v>
      </c>
      <c r="D669" s="6" t="s">
        <v>1292</v>
      </c>
      <c r="E669" t="s">
        <v>46</v>
      </c>
      <c r="F669" s="1">
        <v>8.2620000000000005</v>
      </c>
      <c r="G669" s="2">
        <v>31946.42</v>
      </c>
      <c r="H669" s="2"/>
      <c r="I669" s="15"/>
      <c r="J669" s="22" t="s">
        <v>1419</v>
      </c>
      <c r="K669" s="26">
        <f>G669</f>
        <v>31946.42</v>
      </c>
      <c r="L669" s="22"/>
      <c r="M669" s="26"/>
      <c r="N669" s="26"/>
    </row>
    <row r="670" spans="1:14" x14ac:dyDescent="0.2">
      <c r="A670" s="10" t="s">
        <v>50</v>
      </c>
      <c r="B670" s="6" t="s">
        <v>10</v>
      </c>
      <c r="C670">
        <v>81611500002</v>
      </c>
      <c r="D670" s="6" t="s">
        <v>1084</v>
      </c>
      <c r="E670" t="s">
        <v>18</v>
      </c>
      <c r="F670" s="1">
        <v>25</v>
      </c>
      <c r="G670" s="2">
        <v>2944.92</v>
      </c>
      <c r="H670" s="2"/>
      <c r="I670" s="15"/>
      <c r="J670" s="20"/>
      <c r="K670" s="29"/>
      <c r="L670" s="20"/>
      <c r="M670" s="29"/>
      <c r="N670" s="29">
        <f>G670</f>
        <v>2944.92</v>
      </c>
    </row>
    <row r="671" spans="1:14" x14ac:dyDescent="0.2">
      <c r="A671" s="5" t="s">
        <v>50</v>
      </c>
      <c r="B671" s="6" t="s">
        <v>10</v>
      </c>
      <c r="C671">
        <v>87111400001</v>
      </c>
      <c r="D671" s="6" t="s">
        <v>1028</v>
      </c>
      <c r="E671" t="s">
        <v>40</v>
      </c>
      <c r="F671" s="1">
        <v>661.38</v>
      </c>
      <c r="G671" s="2">
        <v>17129</v>
      </c>
      <c r="H671" s="2"/>
      <c r="I671" s="15"/>
      <c r="J671" s="20"/>
      <c r="K671" s="29"/>
      <c r="L671" s="20" t="s">
        <v>1419</v>
      </c>
      <c r="M671" s="29">
        <f>G671</f>
        <v>17129</v>
      </c>
      <c r="N671" s="29"/>
    </row>
    <row r="672" spans="1:14" x14ac:dyDescent="0.2">
      <c r="A672" s="7" t="s">
        <v>1364</v>
      </c>
      <c r="B672" s="7"/>
      <c r="C672" s="7"/>
      <c r="D672" s="7"/>
      <c r="E672" s="7"/>
      <c r="F672" s="8">
        <v>2922.5540000000001</v>
      </c>
      <c r="G672" s="9">
        <v>136425.95000000001</v>
      </c>
      <c r="H672" s="9"/>
      <c r="I672" s="16"/>
      <c r="J672" s="21">
        <f>SUMIF($A$3:A671,A671,$J$3:J671)</f>
        <v>0</v>
      </c>
      <c r="K672" s="30">
        <f>SUM(K629:K671)</f>
        <v>71938.5</v>
      </c>
      <c r="L672" s="30">
        <f t="shared" ref="L672:N672" si="73">SUM(L629:L671)</f>
        <v>0</v>
      </c>
      <c r="M672" s="30">
        <f t="shared" si="73"/>
        <v>17129</v>
      </c>
      <c r="N672" s="30">
        <f t="shared" si="73"/>
        <v>47358.450000000004</v>
      </c>
    </row>
    <row r="673" spans="1:14" x14ac:dyDescent="0.2">
      <c r="A673" s="10" t="s">
        <v>57</v>
      </c>
      <c r="B673" s="6" t="s">
        <v>10</v>
      </c>
      <c r="C673">
        <v>12720000024</v>
      </c>
      <c r="D673" s="6" t="s">
        <v>582</v>
      </c>
      <c r="E673" t="s">
        <v>18</v>
      </c>
      <c r="F673" s="1">
        <v>100</v>
      </c>
      <c r="G673" s="2">
        <v>6271.19</v>
      </c>
      <c r="H673" s="2"/>
      <c r="I673" s="15"/>
      <c r="J673" s="22" t="s">
        <v>1419</v>
      </c>
      <c r="K673" s="26">
        <f>G673</f>
        <v>6271.19</v>
      </c>
      <c r="L673" s="22"/>
      <c r="M673" s="26"/>
      <c r="N673" s="26"/>
    </row>
    <row r="674" spans="1:14" x14ac:dyDescent="0.2">
      <c r="A674" s="10" t="s">
        <v>57</v>
      </c>
      <c r="B674" s="6" t="s">
        <v>10</v>
      </c>
      <c r="C674">
        <v>12720000089</v>
      </c>
      <c r="D674" s="6" t="s">
        <v>645</v>
      </c>
      <c r="E674" t="s">
        <v>18</v>
      </c>
      <c r="F674" s="1">
        <v>10</v>
      </c>
      <c r="G674" s="2">
        <v>627.12</v>
      </c>
      <c r="H674" s="2"/>
      <c r="I674" s="15"/>
      <c r="J674" s="20"/>
      <c r="K674" s="29"/>
      <c r="L674" s="20"/>
      <c r="M674" s="29"/>
      <c r="N674" s="29">
        <f>G674</f>
        <v>627.12</v>
      </c>
    </row>
    <row r="675" spans="1:14" x14ac:dyDescent="0.2">
      <c r="A675" s="10" t="s">
        <v>57</v>
      </c>
      <c r="B675" s="6" t="s">
        <v>10</v>
      </c>
      <c r="C675">
        <v>12730000022</v>
      </c>
      <c r="D675" s="6" t="s">
        <v>178</v>
      </c>
      <c r="E675" t="s">
        <v>11</v>
      </c>
      <c r="F675" s="1">
        <v>20</v>
      </c>
      <c r="G675" s="2">
        <v>4745.6000000000004</v>
      </c>
      <c r="H675" s="2"/>
      <c r="I675" s="15"/>
      <c r="J675" s="20"/>
      <c r="K675" s="29"/>
      <c r="L675" s="20"/>
      <c r="M675" s="29"/>
      <c r="N675" s="29">
        <f>G675</f>
        <v>4745.6000000000004</v>
      </c>
    </row>
    <row r="676" spans="1:14" x14ac:dyDescent="0.2">
      <c r="A676" s="10" t="s">
        <v>57</v>
      </c>
      <c r="B676" s="6" t="s">
        <v>10</v>
      </c>
      <c r="C676">
        <v>12730000028</v>
      </c>
      <c r="D676" s="6" t="s">
        <v>80</v>
      </c>
      <c r="E676" t="s">
        <v>18</v>
      </c>
      <c r="F676" s="1">
        <v>20</v>
      </c>
      <c r="G676" s="2">
        <v>8820</v>
      </c>
      <c r="H676" s="2"/>
      <c r="I676" s="15"/>
      <c r="J676" s="22" t="s">
        <v>1419</v>
      </c>
      <c r="K676" s="26">
        <f t="shared" ref="K676:K677" si="74">G676</f>
        <v>8820</v>
      </c>
      <c r="L676" s="22"/>
      <c r="M676" s="26"/>
      <c r="N676" s="26"/>
    </row>
    <row r="677" spans="1:14" x14ac:dyDescent="0.2">
      <c r="A677" s="10" t="s">
        <v>57</v>
      </c>
      <c r="B677" s="6" t="s">
        <v>10</v>
      </c>
      <c r="C677">
        <v>14120000030</v>
      </c>
      <c r="D677" s="6" t="s">
        <v>716</v>
      </c>
      <c r="E677" t="s">
        <v>11</v>
      </c>
      <c r="F677" s="1">
        <v>39</v>
      </c>
      <c r="G677" s="2">
        <v>5085.74</v>
      </c>
      <c r="H677" s="2"/>
      <c r="I677" s="15"/>
      <c r="J677" s="22" t="s">
        <v>1419</v>
      </c>
      <c r="K677" s="26">
        <f t="shared" si="74"/>
        <v>5085.74</v>
      </c>
      <c r="L677" s="22"/>
      <c r="M677" s="26"/>
      <c r="N677" s="26"/>
    </row>
    <row r="678" spans="1:14" x14ac:dyDescent="0.2">
      <c r="A678" s="10" t="s">
        <v>57</v>
      </c>
      <c r="B678" s="6" t="s">
        <v>10</v>
      </c>
      <c r="C678">
        <v>14120000040</v>
      </c>
      <c r="D678" s="6" t="s">
        <v>689</v>
      </c>
      <c r="E678" t="s">
        <v>11</v>
      </c>
      <c r="F678" s="1">
        <v>19</v>
      </c>
      <c r="G678" s="2">
        <v>152</v>
      </c>
      <c r="H678" s="2"/>
      <c r="I678" s="15"/>
      <c r="J678" s="20"/>
      <c r="K678" s="29"/>
      <c r="L678" s="20"/>
      <c r="M678" s="29"/>
      <c r="N678" s="29">
        <f>G678</f>
        <v>152</v>
      </c>
    </row>
    <row r="679" spans="1:14" x14ac:dyDescent="0.2">
      <c r="A679" s="10" t="s">
        <v>57</v>
      </c>
      <c r="B679" s="6" t="s">
        <v>10</v>
      </c>
      <c r="C679">
        <v>14120000059</v>
      </c>
      <c r="D679" s="6" t="s">
        <v>711</v>
      </c>
      <c r="E679" t="s">
        <v>11</v>
      </c>
      <c r="F679" s="1">
        <v>1</v>
      </c>
      <c r="G679" s="2">
        <v>2259.89</v>
      </c>
      <c r="H679" s="2"/>
      <c r="I679" s="15"/>
      <c r="J679" s="20"/>
      <c r="K679" s="29"/>
      <c r="L679" s="20"/>
      <c r="M679" s="29"/>
      <c r="N679" s="29">
        <f>G679</f>
        <v>2259.89</v>
      </c>
    </row>
    <row r="680" spans="1:14" x14ac:dyDescent="0.2">
      <c r="A680" s="10" t="s">
        <v>57</v>
      </c>
      <c r="B680" s="6" t="s">
        <v>10</v>
      </c>
      <c r="C680">
        <v>14154000001</v>
      </c>
      <c r="D680" s="6" t="s">
        <v>690</v>
      </c>
      <c r="E680" t="s">
        <v>11</v>
      </c>
      <c r="F680" s="1">
        <v>5</v>
      </c>
      <c r="G680" s="2">
        <v>5720.65</v>
      </c>
      <c r="H680" s="2"/>
      <c r="I680" s="15"/>
      <c r="J680" s="20"/>
      <c r="K680" s="29"/>
      <c r="L680" s="20" t="s">
        <v>1419</v>
      </c>
      <c r="M680" s="29">
        <f>G680</f>
        <v>5720.65</v>
      </c>
      <c r="N680" s="29"/>
    </row>
    <row r="681" spans="1:14" x14ac:dyDescent="0.2">
      <c r="A681" s="10" t="s">
        <v>57</v>
      </c>
      <c r="B681" s="6" t="s">
        <v>10</v>
      </c>
      <c r="C681">
        <v>16800000092</v>
      </c>
      <c r="D681" s="6" t="s">
        <v>1237</v>
      </c>
      <c r="E681" t="s">
        <v>18</v>
      </c>
      <c r="F681" s="1">
        <v>5</v>
      </c>
      <c r="G681" s="2">
        <v>516.04999999999995</v>
      </c>
      <c r="H681" s="2"/>
      <c r="I681" s="15"/>
      <c r="J681" s="20"/>
      <c r="K681" s="29"/>
      <c r="L681" s="20"/>
      <c r="M681" s="29"/>
      <c r="N681" s="29">
        <f>G681</f>
        <v>516.04999999999995</v>
      </c>
    </row>
    <row r="682" spans="1:14" ht="22.5" x14ac:dyDescent="0.2">
      <c r="A682" s="10" t="s">
        <v>57</v>
      </c>
      <c r="B682" s="6" t="s">
        <v>10</v>
      </c>
      <c r="C682">
        <v>19113000006</v>
      </c>
      <c r="D682" s="6" t="s">
        <v>1240</v>
      </c>
      <c r="E682" t="s">
        <v>11</v>
      </c>
      <c r="F682" s="1">
        <v>80</v>
      </c>
      <c r="G682" s="2">
        <v>348217.06</v>
      </c>
      <c r="H682" s="2"/>
      <c r="I682" s="15" t="s">
        <v>1413</v>
      </c>
      <c r="J682" s="22" t="s">
        <v>1419</v>
      </c>
      <c r="K682" s="26">
        <f>G682</f>
        <v>348217.06</v>
      </c>
      <c r="L682" s="22"/>
      <c r="M682" s="26"/>
      <c r="N682" s="26"/>
    </row>
    <row r="683" spans="1:14" x14ac:dyDescent="0.2">
      <c r="A683" s="10" t="s">
        <v>57</v>
      </c>
      <c r="B683" s="6" t="s">
        <v>10</v>
      </c>
      <c r="C683">
        <v>22493000008</v>
      </c>
      <c r="D683" s="6" t="s">
        <v>411</v>
      </c>
      <c r="E683" t="s">
        <v>11</v>
      </c>
      <c r="F683" s="1">
        <v>1000</v>
      </c>
      <c r="G683" s="2">
        <v>251</v>
      </c>
      <c r="H683" s="2"/>
      <c r="I683" s="15"/>
      <c r="J683" s="20"/>
      <c r="K683" s="29"/>
      <c r="L683" s="20"/>
      <c r="M683" s="29"/>
      <c r="N683" s="29">
        <f>G683</f>
        <v>251</v>
      </c>
    </row>
    <row r="684" spans="1:14" x14ac:dyDescent="0.2">
      <c r="A684" s="10" t="s">
        <v>57</v>
      </c>
      <c r="B684" s="6" t="s">
        <v>10</v>
      </c>
      <c r="C684">
        <v>22971100006</v>
      </c>
      <c r="D684" s="6" t="s">
        <v>694</v>
      </c>
      <c r="E684" t="s">
        <v>11</v>
      </c>
      <c r="F684" s="1">
        <v>571</v>
      </c>
      <c r="G684" s="2">
        <v>11322.93</v>
      </c>
      <c r="H684" s="2"/>
      <c r="I684" s="15"/>
      <c r="J684" s="22" t="s">
        <v>1419</v>
      </c>
      <c r="K684" s="26">
        <f>G684</f>
        <v>11322.93</v>
      </c>
      <c r="L684" s="22"/>
      <c r="M684" s="26"/>
      <c r="N684" s="26"/>
    </row>
    <row r="685" spans="1:14" x14ac:dyDescent="0.2">
      <c r="A685" s="10" t="s">
        <v>57</v>
      </c>
      <c r="B685" s="6" t="s">
        <v>10</v>
      </c>
      <c r="C685">
        <v>22971900009</v>
      </c>
      <c r="D685" s="6" t="s">
        <v>685</v>
      </c>
      <c r="E685" t="s">
        <v>11</v>
      </c>
      <c r="F685" s="1">
        <v>50</v>
      </c>
      <c r="G685" s="2">
        <v>0.5</v>
      </c>
      <c r="H685" s="2"/>
      <c r="I685" s="15"/>
      <c r="J685" s="20"/>
      <c r="K685" s="29"/>
      <c r="L685" s="20"/>
      <c r="M685" s="29"/>
      <c r="N685" s="29">
        <f>G685</f>
        <v>0.5</v>
      </c>
    </row>
    <row r="686" spans="1:14" x14ac:dyDescent="0.2">
      <c r="A686" s="10" t="s">
        <v>57</v>
      </c>
      <c r="B686" s="6" t="s">
        <v>10</v>
      </c>
      <c r="C686">
        <v>22973100002</v>
      </c>
      <c r="D686" s="6" t="s">
        <v>692</v>
      </c>
      <c r="E686" t="s">
        <v>11</v>
      </c>
      <c r="F686" s="1">
        <v>21</v>
      </c>
      <c r="G686" s="2">
        <v>1949.48</v>
      </c>
      <c r="H686" s="2"/>
      <c r="I686" s="15"/>
      <c r="J686" s="20"/>
      <c r="K686" s="29"/>
      <c r="L686" s="20"/>
      <c r="M686" s="29"/>
      <c r="N686" s="29">
        <f>G686</f>
        <v>1949.48</v>
      </c>
    </row>
    <row r="687" spans="1:14" x14ac:dyDescent="0.2">
      <c r="A687" s="10" t="s">
        <v>57</v>
      </c>
      <c r="B687" s="6" t="s">
        <v>10</v>
      </c>
      <c r="C687">
        <v>25390000109</v>
      </c>
      <c r="D687" s="6" t="s">
        <v>133</v>
      </c>
      <c r="E687" t="s">
        <v>11</v>
      </c>
      <c r="F687" s="1">
        <v>50</v>
      </c>
      <c r="G687" s="2">
        <v>254.24</v>
      </c>
      <c r="H687" s="2"/>
      <c r="I687" s="15"/>
      <c r="J687" s="20"/>
      <c r="K687" s="29"/>
      <c r="L687" s="20"/>
      <c r="M687" s="29"/>
      <c r="N687" s="29">
        <f>G687</f>
        <v>254.24</v>
      </c>
    </row>
    <row r="688" spans="1:14" x14ac:dyDescent="0.2">
      <c r="A688" s="10" t="s">
        <v>57</v>
      </c>
      <c r="B688" s="6" t="s">
        <v>10</v>
      </c>
      <c r="C688">
        <v>25390000110</v>
      </c>
      <c r="D688" s="6" t="s">
        <v>524</v>
      </c>
      <c r="E688" t="s">
        <v>11</v>
      </c>
      <c r="F688" s="1">
        <v>30</v>
      </c>
      <c r="G688" s="2">
        <v>76.27</v>
      </c>
      <c r="H688" s="2"/>
      <c r="I688" s="15"/>
      <c r="J688" s="20"/>
      <c r="K688" s="29"/>
      <c r="L688" s="20"/>
      <c r="M688" s="29"/>
      <c r="N688" s="29">
        <f>G688</f>
        <v>76.27</v>
      </c>
    </row>
    <row r="689" spans="1:14" x14ac:dyDescent="0.2">
      <c r="A689" s="10" t="s">
        <v>57</v>
      </c>
      <c r="B689" s="6" t="s">
        <v>10</v>
      </c>
      <c r="C689">
        <v>41731200001</v>
      </c>
      <c r="D689" s="6" t="s">
        <v>1197</v>
      </c>
      <c r="E689" t="s">
        <v>40</v>
      </c>
      <c r="F689" s="1">
        <v>76.650000000000006</v>
      </c>
      <c r="G689" s="2">
        <v>49037.53</v>
      </c>
      <c r="H689" s="2"/>
      <c r="I689" s="15"/>
      <c r="J689" s="22" t="s">
        <v>1419</v>
      </c>
      <c r="K689" s="26">
        <f>G689</f>
        <v>49037.53</v>
      </c>
      <c r="L689" s="22"/>
      <c r="M689" s="26"/>
      <c r="N689" s="26"/>
    </row>
    <row r="690" spans="1:14" x14ac:dyDescent="0.2">
      <c r="A690" s="10" t="s">
        <v>57</v>
      </c>
      <c r="B690" s="6" t="s">
        <v>10</v>
      </c>
      <c r="C690">
        <v>42000001066</v>
      </c>
      <c r="D690" s="6" t="s">
        <v>1297</v>
      </c>
      <c r="E690" t="s">
        <v>11</v>
      </c>
      <c r="F690" s="1">
        <v>6</v>
      </c>
      <c r="G690" s="2">
        <v>3.66</v>
      </c>
      <c r="H690" s="2"/>
      <c r="I690" s="15"/>
      <c r="J690" s="20"/>
      <c r="K690" s="29"/>
      <c r="L690" s="20"/>
      <c r="M690" s="29"/>
      <c r="N690" s="29">
        <f t="shared" ref="N690:N697" si="75">G690</f>
        <v>3.66</v>
      </c>
    </row>
    <row r="691" spans="1:14" x14ac:dyDescent="0.2">
      <c r="A691" s="10" t="s">
        <v>57</v>
      </c>
      <c r="B691" s="6" t="s">
        <v>10</v>
      </c>
      <c r="C691">
        <v>42000001418</v>
      </c>
      <c r="D691" s="6" t="s">
        <v>256</v>
      </c>
      <c r="E691" t="s">
        <v>46</v>
      </c>
      <c r="F691" s="1">
        <v>0.2</v>
      </c>
      <c r="G691" s="2">
        <v>813.56</v>
      </c>
      <c r="H691" s="2"/>
      <c r="I691" s="15"/>
      <c r="J691" s="20"/>
      <c r="K691" s="29"/>
      <c r="L691" s="20"/>
      <c r="M691" s="29"/>
      <c r="N691" s="29">
        <f t="shared" si="75"/>
        <v>813.56</v>
      </c>
    </row>
    <row r="692" spans="1:14" x14ac:dyDescent="0.2">
      <c r="A692" s="10" t="s">
        <v>57</v>
      </c>
      <c r="B692" s="6" t="s">
        <v>10</v>
      </c>
      <c r="C692">
        <v>42000002014</v>
      </c>
      <c r="D692" s="6" t="s">
        <v>1288</v>
      </c>
      <c r="E692" t="s">
        <v>11</v>
      </c>
      <c r="F692" s="1">
        <v>1</v>
      </c>
      <c r="G692" s="2">
        <v>58.28</v>
      </c>
      <c r="H692" s="2"/>
      <c r="I692" s="15"/>
      <c r="J692" s="20"/>
      <c r="K692" s="29"/>
      <c r="L692" s="20"/>
      <c r="M692" s="29"/>
      <c r="N692" s="29">
        <f t="shared" si="75"/>
        <v>58.28</v>
      </c>
    </row>
    <row r="693" spans="1:14" x14ac:dyDescent="0.2">
      <c r="A693" s="10" t="s">
        <v>57</v>
      </c>
      <c r="B693" s="6" t="s">
        <v>10</v>
      </c>
      <c r="C693">
        <v>49841000002</v>
      </c>
      <c r="D693" s="6" t="s">
        <v>1345</v>
      </c>
      <c r="E693" t="s">
        <v>11</v>
      </c>
      <c r="F693" s="1">
        <v>50</v>
      </c>
      <c r="G693" s="2">
        <v>599.72</v>
      </c>
      <c r="H693" s="2"/>
      <c r="I693" s="15"/>
      <c r="J693" s="20"/>
      <c r="K693" s="29"/>
      <c r="L693" s="20"/>
      <c r="M693" s="29"/>
      <c r="N693" s="29">
        <f t="shared" si="75"/>
        <v>599.72</v>
      </c>
    </row>
    <row r="694" spans="1:14" x14ac:dyDescent="0.2">
      <c r="A694" s="10" t="s">
        <v>57</v>
      </c>
      <c r="B694" s="6" t="s">
        <v>10</v>
      </c>
      <c r="C694">
        <v>57746600001</v>
      </c>
      <c r="D694" s="6" t="s">
        <v>1290</v>
      </c>
      <c r="E694" t="s">
        <v>117</v>
      </c>
      <c r="F694" s="1">
        <v>34.5</v>
      </c>
      <c r="G694" s="2">
        <v>293.43</v>
      </c>
      <c r="H694" s="2"/>
      <c r="I694" s="15"/>
      <c r="J694" s="20"/>
      <c r="K694" s="29"/>
      <c r="L694" s="20"/>
      <c r="M694" s="29"/>
      <c r="N694" s="29">
        <f t="shared" si="75"/>
        <v>293.43</v>
      </c>
    </row>
    <row r="695" spans="1:14" x14ac:dyDescent="0.2">
      <c r="A695" s="10" t="s">
        <v>57</v>
      </c>
      <c r="B695" s="6" t="s">
        <v>10</v>
      </c>
      <c r="C695">
        <v>57746600004</v>
      </c>
      <c r="D695" s="6" t="s">
        <v>1302</v>
      </c>
      <c r="E695" t="s">
        <v>67</v>
      </c>
      <c r="F695" s="1">
        <v>200</v>
      </c>
      <c r="G695" s="2">
        <v>2669.49</v>
      </c>
      <c r="H695" s="2"/>
      <c r="I695" s="15"/>
      <c r="J695" s="20"/>
      <c r="K695" s="29"/>
      <c r="L695" s="20"/>
      <c r="M695" s="29"/>
      <c r="N695" s="29">
        <f t="shared" si="75"/>
        <v>2669.49</v>
      </c>
    </row>
    <row r="696" spans="1:14" x14ac:dyDescent="0.2">
      <c r="A696" s="10" t="s">
        <v>57</v>
      </c>
      <c r="B696" s="6" t="s">
        <v>10</v>
      </c>
      <c r="C696">
        <v>57863100001</v>
      </c>
      <c r="D696" s="6" t="s">
        <v>1294</v>
      </c>
      <c r="E696" t="s">
        <v>11</v>
      </c>
      <c r="F696" s="1">
        <v>9</v>
      </c>
      <c r="G696" s="2">
        <v>1517.76</v>
      </c>
      <c r="H696" s="2"/>
      <c r="I696" s="15"/>
      <c r="J696" s="20"/>
      <c r="K696" s="29"/>
      <c r="L696" s="20"/>
      <c r="M696" s="29"/>
      <c r="N696" s="29">
        <f t="shared" si="75"/>
        <v>1517.76</v>
      </c>
    </row>
    <row r="697" spans="1:14" x14ac:dyDescent="0.2">
      <c r="A697" s="5" t="s">
        <v>57</v>
      </c>
      <c r="B697" s="6" t="s">
        <v>10</v>
      </c>
      <c r="C697">
        <v>58550000001</v>
      </c>
      <c r="D697" s="6" t="s">
        <v>1306</v>
      </c>
      <c r="E697" t="s">
        <v>11</v>
      </c>
      <c r="F697" s="1">
        <v>2</v>
      </c>
      <c r="G697" s="2">
        <v>2953.62</v>
      </c>
      <c r="H697" s="2"/>
      <c r="I697" s="15"/>
      <c r="J697" s="20"/>
      <c r="K697" s="29"/>
      <c r="L697" s="20"/>
      <c r="M697" s="29"/>
      <c r="N697" s="29">
        <f t="shared" si="75"/>
        <v>2953.62</v>
      </c>
    </row>
    <row r="698" spans="1:14" x14ac:dyDescent="0.2">
      <c r="A698" s="7" t="s">
        <v>1365</v>
      </c>
      <c r="B698" s="7"/>
      <c r="C698" s="7"/>
      <c r="D698" s="7"/>
      <c r="E698" s="7"/>
      <c r="F698" s="8">
        <v>2400.35</v>
      </c>
      <c r="G698" s="9">
        <v>454216.76999999996</v>
      </c>
      <c r="H698" s="9"/>
      <c r="I698" s="16"/>
      <c r="J698" s="21">
        <f>SUMIF($A$3:A697,A697,$J$3:J697)</f>
        <v>0</v>
      </c>
      <c r="K698" s="30">
        <f>SUM(K673:K697)</f>
        <v>428754.44999999995</v>
      </c>
      <c r="L698" s="30">
        <f t="shared" ref="L698:N698" si="76">SUM(L673:L697)</f>
        <v>0</v>
      </c>
      <c r="M698" s="30">
        <f t="shared" si="76"/>
        <v>5720.65</v>
      </c>
      <c r="N698" s="30">
        <f t="shared" si="76"/>
        <v>19741.669999999998</v>
      </c>
    </row>
    <row r="699" spans="1:14" x14ac:dyDescent="0.2">
      <c r="A699" s="10" t="s">
        <v>242</v>
      </c>
      <c r="B699" s="6" t="s">
        <v>10</v>
      </c>
      <c r="C699">
        <v>17332000007</v>
      </c>
      <c r="D699" s="6" t="s">
        <v>243</v>
      </c>
      <c r="E699" t="s">
        <v>46</v>
      </c>
      <c r="F699" s="1">
        <v>1.25</v>
      </c>
      <c r="G699" s="2">
        <v>2500</v>
      </c>
      <c r="H699" s="2"/>
      <c r="I699" s="15"/>
      <c r="J699" s="20"/>
      <c r="K699" s="29"/>
      <c r="L699" s="20"/>
      <c r="M699" s="29"/>
      <c r="N699" s="29">
        <f>G699</f>
        <v>2500</v>
      </c>
    </row>
    <row r="700" spans="1:14" x14ac:dyDescent="0.2">
      <c r="A700" s="5" t="s">
        <v>242</v>
      </c>
      <c r="B700" s="6" t="s">
        <v>10</v>
      </c>
      <c r="C700">
        <v>42000002011</v>
      </c>
      <c r="D700" s="6" t="s">
        <v>1204</v>
      </c>
      <c r="E700" t="s">
        <v>46</v>
      </c>
      <c r="F700" s="1">
        <v>10</v>
      </c>
      <c r="G700" s="2">
        <v>32853.1</v>
      </c>
      <c r="H700" s="2"/>
      <c r="I700" s="15" t="s">
        <v>1424</v>
      </c>
      <c r="J700" s="20"/>
      <c r="K700" s="29"/>
      <c r="L700" s="20" t="s">
        <v>1419</v>
      </c>
      <c r="M700" s="29">
        <f>G700</f>
        <v>32853.1</v>
      </c>
      <c r="N700" s="29"/>
    </row>
    <row r="701" spans="1:14" x14ac:dyDescent="0.2">
      <c r="A701" s="7" t="s">
        <v>1366</v>
      </c>
      <c r="B701" s="7"/>
      <c r="C701" s="7"/>
      <c r="D701" s="7"/>
      <c r="E701" s="7"/>
      <c r="F701" s="8">
        <v>11.25</v>
      </c>
      <c r="G701" s="9">
        <v>35353.1</v>
      </c>
      <c r="H701" s="9"/>
      <c r="I701" s="16"/>
      <c r="J701" s="21">
        <f>SUMIF($A$3:A700,A700,$J$3:J700)</f>
        <v>0</v>
      </c>
      <c r="K701" s="30">
        <f>SUM(K699:K700)</f>
        <v>0</v>
      </c>
      <c r="L701" s="30">
        <f t="shared" ref="L701:N701" si="77">SUM(L699:L700)</f>
        <v>0</v>
      </c>
      <c r="M701" s="30">
        <f t="shared" si="77"/>
        <v>32853.1</v>
      </c>
      <c r="N701" s="30">
        <f t="shared" si="77"/>
        <v>2500</v>
      </c>
    </row>
    <row r="702" spans="1:14" x14ac:dyDescent="0.2">
      <c r="A702" s="5" t="s">
        <v>725</v>
      </c>
      <c r="B702" s="6" t="s">
        <v>10</v>
      </c>
      <c r="C702">
        <v>17332000004</v>
      </c>
      <c r="D702" s="6" t="s">
        <v>1037</v>
      </c>
      <c r="E702" t="s">
        <v>46</v>
      </c>
      <c r="F702" s="1">
        <v>5.7000000000000002E-2</v>
      </c>
      <c r="G702" s="2">
        <v>2280</v>
      </c>
      <c r="H702" s="2"/>
      <c r="I702" s="15"/>
      <c r="J702" s="20"/>
      <c r="K702" s="29"/>
      <c r="L702" s="20"/>
      <c r="M702" s="29"/>
      <c r="N702" s="29">
        <f>G702</f>
        <v>2280</v>
      </c>
    </row>
    <row r="703" spans="1:14" x14ac:dyDescent="0.2">
      <c r="A703" s="7" t="s">
        <v>1367</v>
      </c>
      <c r="B703" s="7"/>
      <c r="C703" s="7"/>
      <c r="D703" s="7"/>
      <c r="E703" s="7"/>
      <c r="F703" s="8">
        <v>5.7000000000000002E-2</v>
      </c>
      <c r="G703" s="9">
        <v>2280</v>
      </c>
      <c r="H703" s="9"/>
      <c r="I703" s="16"/>
      <c r="J703" s="21">
        <f>SUMIF($A$3:A702,A702,$J$3:J702)</f>
        <v>0</v>
      </c>
      <c r="K703" s="30">
        <f>K702</f>
        <v>0</v>
      </c>
      <c r="L703" s="30">
        <f t="shared" ref="L703:N703" si="78">L702</f>
        <v>0</v>
      </c>
      <c r="M703" s="30">
        <f t="shared" si="78"/>
        <v>0</v>
      </c>
      <c r="N703" s="30">
        <f t="shared" si="78"/>
        <v>2280</v>
      </c>
    </row>
    <row r="704" spans="1:14" x14ac:dyDescent="0.2">
      <c r="A704" s="5" t="s">
        <v>252</v>
      </c>
      <c r="B704" s="6" t="s">
        <v>10</v>
      </c>
      <c r="C704" t="s">
        <v>1271</v>
      </c>
      <c r="D704" s="6" t="s">
        <v>1272</v>
      </c>
      <c r="E704" t="s">
        <v>18</v>
      </c>
      <c r="F704" s="1">
        <v>2.1</v>
      </c>
      <c r="G704" s="2">
        <v>986.41</v>
      </c>
      <c r="H704" s="2"/>
      <c r="I704" s="15"/>
      <c r="J704" s="20"/>
      <c r="K704" s="29"/>
      <c r="L704" s="20"/>
      <c r="M704" s="29"/>
      <c r="N704" s="29">
        <f>G704</f>
        <v>986.41</v>
      </c>
    </row>
    <row r="705" spans="1:14" x14ac:dyDescent="0.2">
      <c r="A705" s="7" t="s">
        <v>1368</v>
      </c>
      <c r="B705" s="7"/>
      <c r="C705" s="7"/>
      <c r="D705" s="7"/>
      <c r="E705" s="7"/>
      <c r="F705" s="8">
        <v>2.1</v>
      </c>
      <c r="G705" s="9">
        <v>986.41</v>
      </c>
      <c r="H705" s="9"/>
      <c r="I705" s="16"/>
      <c r="J705" s="21">
        <f>SUMIF($A$3:A704,A704,$J$3:J704)</f>
        <v>0</v>
      </c>
      <c r="K705" s="30">
        <f>K704</f>
        <v>0</v>
      </c>
      <c r="L705" s="30">
        <f t="shared" ref="L705:N705" si="79">L704</f>
        <v>0</v>
      </c>
      <c r="M705" s="30">
        <f t="shared" si="79"/>
        <v>0</v>
      </c>
      <c r="N705" s="30">
        <f t="shared" si="79"/>
        <v>986.41</v>
      </c>
    </row>
    <row r="706" spans="1:14" x14ac:dyDescent="0.2">
      <c r="A706" s="10" t="s">
        <v>36</v>
      </c>
      <c r="B706" s="6" t="s">
        <v>15</v>
      </c>
      <c r="C706">
        <v>2511000007</v>
      </c>
      <c r="D706" s="6" t="s">
        <v>675</v>
      </c>
      <c r="E706" t="s">
        <v>18</v>
      </c>
      <c r="F706" s="1">
        <v>20.3</v>
      </c>
      <c r="G706" s="2">
        <v>1104</v>
      </c>
      <c r="H706" s="2"/>
      <c r="I706" s="15"/>
      <c r="J706" s="20"/>
      <c r="K706" s="29"/>
      <c r="L706" s="20"/>
      <c r="M706" s="29"/>
      <c r="N706" s="29">
        <f>G706</f>
        <v>1104</v>
      </c>
    </row>
    <row r="707" spans="1:14" ht="22.5" x14ac:dyDescent="0.2">
      <c r="A707" s="10" t="s">
        <v>36</v>
      </c>
      <c r="B707" s="6" t="s">
        <v>15</v>
      </c>
      <c r="C707">
        <v>14120000033</v>
      </c>
      <c r="D707" s="6" t="s">
        <v>296</v>
      </c>
      <c r="E707" t="s">
        <v>11</v>
      </c>
      <c r="F707" s="1">
        <v>459</v>
      </c>
      <c r="G707" s="2">
        <v>173502</v>
      </c>
      <c r="H707" s="2"/>
      <c r="I707" s="17" t="s">
        <v>1399</v>
      </c>
      <c r="J707" s="22" t="s">
        <v>1419</v>
      </c>
      <c r="K707" s="26">
        <f t="shared" ref="K707:K709" si="80">G707</f>
        <v>173502</v>
      </c>
      <c r="L707" s="22"/>
      <c r="M707" s="26"/>
      <c r="N707" s="26"/>
    </row>
    <row r="708" spans="1:14" x14ac:dyDescent="0.2">
      <c r="A708" s="10" t="s">
        <v>36</v>
      </c>
      <c r="B708" s="6" t="s">
        <v>15</v>
      </c>
      <c r="C708">
        <v>14120000059</v>
      </c>
      <c r="D708" s="6" t="s">
        <v>711</v>
      </c>
      <c r="E708" t="s">
        <v>11</v>
      </c>
      <c r="F708" s="1">
        <v>5</v>
      </c>
      <c r="G708" s="2">
        <v>11299.44</v>
      </c>
      <c r="H708" s="2"/>
      <c r="I708" s="15"/>
      <c r="J708" s="22" t="s">
        <v>1419</v>
      </c>
      <c r="K708" s="26">
        <f t="shared" si="80"/>
        <v>11299.44</v>
      </c>
      <c r="L708" s="22"/>
      <c r="M708" s="26"/>
      <c r="N708" s="26"/>
    </row>
    <row r="709" spans="1:14" x14ac:dyDescent="0.2">
      <c r="A709" s="10" t="s">
        <v>36</v>
      </c>
      <c r="B709" s="6" t="s">
        <v>15</v>
      </c>
      <c r="C709">
        <v>16100000225</v>
      </c>
      <c r="D709" s="6" t="s">
        <v>384</v>
      </c>
      <c r="E709" t="s">
        <v>11</v>
      </c>
      <c r="F709" s="1">
        <v>376</v>
      </c>
      <c r="G709" s="2">
        <v>22942.37</v>
      </c>
      <c r="H709" s="2"/>
      <c r="I709" s="15"/>
      <c r="J709" s="22" t="s">
        <v>1419</v>
      </c>
      <c r="K709" s="26">
        <f t="shared" si="80"/>
        <v>22942.37</v>
      </c>
      <c r="L709" s="22"/>
      <c r="M709" s="26"/>
      <c r="N709" s="26"/>
    </row>
    <row r="710" spans="1:14" x14ac:dyDescent="0.2">
      <c r="A710" s="10" t="s">
        <v>36</v>
      </c>
      <c r="B710" s="6" t="s">
        <v>15</v>
      </c>
      <c r="C710">
        <v>16600000051</v>
      </c>
      <c r="D710" s="6" t="s">
        <v>223</v>
      </c>
      <c r="E710" t="s">
        <v>18</v>
      </c>
      <c r="F710" s="1">
        <v>200</v>
      </c>
      <c r="G710" s="2">
        <v>11525.42</v>
      </c>
      <c r="H710" s="2"/>
      <c r="I710" s="15"/>
      <c r="J710" s="20"/>
      <c r="K710" s="29"/>
      <c r="L710" s="20" t="s">
        <v>1419</v>
      </c>
      <c r="M710" s="29">
        <f>G710</f>
        <v>11525.42</v>
      </c>
      <c r="N710" s="29"/>
    </row>
    <row r="711" spans="1:14" ht="33.75" x14ac:dyDescent="0.2">
      <c r="A711" s="10" t="s">
        <v>36</v>
      </c>
      <c r="B711" s="6" t="s">
        <v>15</v>
      </c>
      <c r="C711">
        <v>21129100001</v>
      </c>
      <c r="D711" s="6" t="s">
        <v>457</v>
      </c>
      <c r="E711" t="s">
        <v>18</v>
      </c>
      <c r="F711" s="1">
        <v>150</v>
      </c>
      <c r="G711" s="2">
        <v>100020</v>
      </c>
      <c r="H711" s="2"/>
      <c r="I711" s="15" t="s">
        <v>1400</v>
      </c>
      <c r="J711" s="22" t="s">
        <v>1419</v>
      </c>
      <c r="K711" s="26">
        <f t="shared" ref="K711:K713" si="81">G711</f>
        <v>100020</v>
      </c>
      <c r="L711" s="22"/>
      <c r="M711" s="26"/>
      <c r="N711" s="26"/>
    </row>
    <row r="712" spans="1:14" ht="33.75" x14ac:dyDescent="0.2">
      <c r="A712" s="10" t="s">
        <v>36</v>
      </c>
      <c r="B712" s="6" t="s">
        <v>15</v>
      </c>
      <c r="C712">
        <v>21441200001</v>
      </c>
      <c r="D712" s="6" t="s">
        <v>311</v>
      </c>
      <c r="E712" t="s">
        <v>18</v>
      </c>
      <c r="F712" s="1">
        <v>1548</v>
      </c>
      <c r="G712" s="2">
        <v>122183.64</v>
      </c>
      <c r="H712" s="2"/>
      <c r="I712" s="15" t="s">
        <v>1401</v>
      </c>
      <c r="J712" s="22" t="s">
        <v>1419</v>
      </c>
      <c r="K712" s="26">
        <f t="shared" si="81"/>
        <v>122183.64</v>
      </c>
      <c r="L712" s="22"/>
      <c r="M712" s="26"/>
      <c r="N712" s="26"/>
    </row>
    <row r="713" spans="1:14" x14ac:dyDescent="0.2">
      <c r="A713" s="10" t="s">
        <v>36</v>
      </c>
      <c r="B713" s="6" t="s">
        <v>15</v>
      </c>
      <c r="C713">
        <v>22451300012</v>
      </c>
      <c r="D713" s="6" t="s">
        <v>982</v>
      </c>
      <c r="E713" t="s">
        <v>18</v>
      </c>
      <c r="F713" s="1">
        <v>130.25</v>
      </c>
      <c r="G713" s="2">
        <v>155745.09</v>
      </c>
      <c r="H713" s="2"/>
      <c r="I713" s="17" t="s">
        <v>1402</v>
      </c>
      <c r="J713" s="22" t="s">
        <v>1419</v>
      </c>
      <c r="K713" s="26">
        <f t="shared" si="81"/>
        <v>155745.09</v>
      </c>
      <c r="L713" s="22"/>
      <c r="M713" s="26"/>
      <c r="N713" s="26"/>
    </row>
    <row r="714" spans="1:14" x14ac:dyDescent="0.2">
      <c r="A714" s="10" t="s">
        <v>36</v>
      </c>
      <c r="B714" s="6" t="s">
        <v>15</v>
      </c>
      <c r="C714">
        <v>22451900004</v>
      </c>
      <c r="D714" s="6" t="s">
        <v>443</v>
      </c>
      <c r="E714" t="s">
        <v>67</v>
      </c>
      <c r="F714" s="1">
        <v>200</v>
      </c>
      <c r="G714" s="2">
        <v>9892</v>
      </c>
      <c r="H714" s="2"/>
      <c r="I714" s="15"/>
      <c r="J714" s="20"/>
      <c r="K714" s="29"/>
      <c r="L714" s="20" t="s">
        <v>1419</v>
      </c>
      <c r="M714" s="29">
        <f t="shared" ref="M714:M715" si="82">G714</f>
        <v>9892</v>
      </c>
      <c r="N714" s="29"/>
    </row>
    <row r="715" spans="1:14" x14ac:dyDescent="0.2">
      <c r="A715" s="10" t="s">
        <v>36</v>
      </c>
      <c r="B715" s="6" t="s">
        <v>15</v>
      </c>
      <c r="C715">
        <v>25791000005</v>
      </c>
      <c r="D715" s="6" t="s">
        <v>980</v>
      </c>
      <c r="E715" t="s">
        <v>117</v>
      </c>
      <c r="F715" s="1">
        <v>165</v>
      </c>
      <c r="G715" s="2">
        <v>15381.17</v>
      </c>
      <c r="H715" s="2"/>
      <c r="I715" s="15"/>
      <c r="J715" s="20"/>
      <c r="K715" s="29"/>
      <c r="L715" s="20" t="s">
        <v>1419</v>
      </c>
      <c r="M715" s="29">
        <f t="shared" si="82"/>
        <v>15381.17</v>
      </c>
      <c r="N715" s="29"/>
    </row>
    <row r="716" spans="1:14" x14ac:dyDescent="0.2">
      <c r="A716" s="10" t="s">
        <v>36</v>
      </c>
      <c r="B716" s="6" t="s">
        <v>15</v>
      </c>
      <c r="C716">
        <v>42000000920</v>
      </c>
      <c r="D716" s="6" t="s">
        <v>1173</v>
      </c>
      <c r="E716" t="s">
        <v>11</v>
      </c>
      <c r="F716" s="1">
        <v>14</v>
      </c>
      <c r="G716" s="2">
        <v>6.72</v>
      </c>
      <c r="H716" s="2"/>
      <c r="I716" s="15"/>
      <c r="J716" s="20"/>
      <c r="K716" s="29"/>
      <c r="L716" s="20"/>
      <c r="M716" s="29"/>
      <c r="N716" s="29">
        <f>G716</f>
        <v>6.72</v>
      </c>
    </row>
    <row r="717" spans="1:14" x14ac:dyDescent="0.2">
      <c r="A717" s="10" t="s">
        <v>36</v>
      </c>
      <c r="B717" s="6" t="s">
        <v>15</v>
      </c>
      <c r="C717">
        <v>42000001859</v>
      </c>
      <c r="D717" s="6" t="s">
        <v>449</v>
      </c>
      <c r="E717" t="s">
        <v>67</v>
      </c>
      <c r="F717" s="1">
        <v>55</v>
      </c>
      <c r="G717" s="2">
        <v>10158.969999999999</v>
      </c>
      <c r="H717" s="2"/>
      <c r="I717" s="15"/>
      <c r="J717" s="22" t="s">
        <v>1419</v>
      </c>
      <c r="K717" s="26">
        <f>G717</f>
        <v>10158.969999999999</v>
      </c>
      <c r="L717" s="22"/>
      <c r="M717" s="26"/>
      <c r="N717" s="26"/>
    </row>
    <row r="718" spans="1:14" x14ac:dyDescent="0.2">
      <c r="A718" s="10" t="s">
        <v>36</v>
      </c>
      <c r="B718" s="6" t="s">
        <v>15</v>
      </c>
      <c r="C718">
        <v>42000001991</v>
      </c>
      <c r="D718" s="6" t="s">
        <v>1172</v>
      </c>
      <c r="E718" t="s">
        <v>18</v>
      </c>
      <c r="F718" s="1">
        <v>26.1</v>
      </c>
      <c r="G718" s="2">
        <v>2610</v>
      </c>
      <c r="H718" s="2"/>
      <c r="I718" s="15"/>
      <c r="J718" s="20"/>
      <c r="K718" s="29"/>
      <c r="L718" s="20"/>
      <c r="M718" s="29"/>
      <c r="N718" s="29">
        <f>G718</f>
        <v>2610</v>
      </c>
    </row>
    <row r="719" spans="1:14" x14ac:dyDescent="0.2">
      <c r="A719" s="10" t="s">
        <v>36</v>
      </c>
      <c r="B719" s="6" t="s">
        <v>15</v>
      </c>
      <c r="C719">
        <v>42000002077</v>
      </c>
      <c r="D719" s="6" t="s">
        <v>1171</v>
      </c>
      <c r="E719" t="s">
        <v>18</v>
      </c>
      <c r="F719" s="1">
        <v>238.6</v>
      </c>
      <c r="G719" s="2">
        <v>14673.9</v>
      </c>
      <c r="H719" s="2"/>
      <c r="I719" s="15"/>
      <c r="J719" s="20"/>
      <c r="K719" s="29"/>
      <c r="L719" s="20" t="s">
        <v>1419</v>
      </c>
      <c r="M719" s="29">
        <f>G719</f>
        <v>14673.9</v>
      </c>
      <c r="N719" s="29"/>
    </row>
    <row r="720" spans="1:14" x14ac:dyDescent="0.2">
      <c r="A720" s="10" t="s">
        <v>36</v>
      </c>
      <c r="B720" s="6" t="s">
        <v>15</v>
      </c>
      <c r="C720">
        <v>53711000001</v>
      </c>
      <c r="D720" s="6" t="s">
        <v>699</v>
      </c>
      <c r="E720" t="s">
        <v>11</v>
      </c>
      <c r="F720" s="1">
        <v>3</v>
      </c>
      <c r="G720" s="2">
        <v>1036.6199999999999</v>
      </c>
      <c r="H720" s="2"/>
      <c r="I720" s="15"/>
      <c r="J720" s="20"/>
      <c r="K720" s="29"/>
      <c r="L720" s="20"/>
      <c r="M720" s="29"/>
      <c r="N720" s="29">
        <f>G720</f>
        <v>1036.6199999999999</v>
      </c>
    </row>
    <row r="721" spans="1:14" x14ac:dyDescent="0.2">
      <c r="A721" s="10" t="s">
        <v>36</v>
      </c>
      <c r="B721" s="6" t="s">
        <v>15</v>
      </c>
      <c r="C721">
        <v>53711200001</v>
      </c>
      <c r="D721" s="6" t="s">
        <v>687</v>
      </c>
      <c r="E721" t="s">
        <v>11</v>
      </c>
      <c r="F721" s="1">
        <v>5</v>
      </c>
      <c r="G721" s="2">
        <v>2232.0500000000002</v>
      </c>
      <c r="H721" s="2"/>
      <c r="I721" s="15"/>
      <c r="J721" s="20"/>
      <c r="K721" s="29"/>
      <c r="L721" s="20"/>
      <c r="M721" s="29"/>
      <c r="N721" s="29">
        <f>G721</f>
        <v>2232.0500000000002</v>
      </c>
    </row>
    <row r="722" spans="1:14" x14ac:dyDescent="0.2">
      <c r="A722" s="10" t="s">
        <v>36</v>
      </c>
      <c r="B722" s="6" t="s">
        <v>15</v>
      </c>
      <c r="C722">
        <v>54711800003</v>
      </c>
      <c r="D722" s="6" t="s">
        <v>456</v>
      </c>
      <c r="E722" t="s">
        <v>11</v>
      </c>
      <c r="F722" s="1">
        <v>1544</v>
      </c>
      <c r="G722" s="2">
        <v>13411.86</v>
      </c>
      <c r="H722" s="2"/>
      <c r="I722" s="15"/>
      <c r="J722" s="20"/>
      <c r="K722" s="29"/>
      <c r="L722" s="20" t="s">
        <v>1419</v>
      </c>
      <c r="M722" s="29">
        <f t="shared" ref="M722:M725" si="83">G722</f>
        <v>13411.86</v>
      </c>
      <c r="N722" s="29"/>
    </row>
    <row r="723" spans="1:14" x14ac:dyDescent="0.2">
      <c r="A723" s="10" t="s">
        <v>36</v>
      </c>
      <c r="B723" s="6" t="s">
        <v>15</v>
      </c>
      <c r="C723">
        <v>54711800004</v>
      </c>
      <c r="D723" s="6" t="s">
        <v>367</v>
      </c>
      <c r="E723" t="s">
        <v>11</v>
      </c>
      <c r="F723" s="1">
        <v>2056</v>
      </c>
      <c r="G723" s="2">
        <v>19728.310000000001</v>
      </c>
      <c r="H723" s="2"/>
      <c r="I723" s="15"/>
      <c r="J723" s="20"/>
      <c r="K723" s="29"/>
      <c r="L723" s="20" t="s">
        <v>1419</v>
      </c>
      <c r="M723" s="29">
        <f t="shared" si="83"/>
        <v>19728.310000000001</v>
      </c>
      <c r="N723" s="29"/>
    </row>
    <row r="724" spans="1:14" x14ac:dyDescent="0.2">
      <c r="A724" s="10" t="s">
        <v>36</v>
      </c>
      <c r="B724" s="6" t="s">
        <v>15</v>
      </c>
      <c r="C724">
        <v>54711800007</v>
      </c>
      <c r="D724" s="6" t="s">
        <v>706</v>
      </c>
      <c r="E724" t="s">
        <v>11</v>
      </c>
      <c r="F724" s="1">
        <v>1878</v>
      </c>
      <c r="G724" s="2">
        <v>13887.2</v>
      </c>
      <c r="H724" s="2"/>
      <c r="I724" s="15"/>
      <c r="J724" s="20"/>
      <c r="K724" s="29"/>
      <c r="L724" s="20" t="s">
        <v>1419</v>
      </c>
      <c r="M724" s="29">
        <f t="shared" si="83"/>
        <v>13887.2</v>
      </c>
      <c r="N724" s="29"/>
    </row>
    <row r="725" spans="1:14" x14ac:dyDescent="0.2">
      <c r="A725" s="5" t="s">
        <v>36</v>
      </c>
      <c r="B725" s="6" t="s">
        <v>15</v>
      </c>
      <c r="C725">
        <v>96166000001</v>
      </c>
      <c r="D725" s="6" t="s">
        <v>447</v>
      </c>
      <c r="E725" t="s">
        <v>98</v>
      </c>
      <c r="F725" s="1">
        <v>7</v>
      </c>
      <c r="G725" s="2">
        <v>5872.88</v>
      </c>
      <c r="H725" s="2"/>
      <c r="I725" s="15"/>
      <c r="J725" s="20"/>
      <c r="K725" s="29"/>
      <c r="L725" s="20" t="s">
        <v>1419</v>
      </c>
      <c r="M725" s="29">
        <f t="shared" si="83"/>
        <v>5872.88</v>
      </c>
      <c r="N725" s="29"/>
    </row>
    <row r="726" spans="1:14" x14ac:dyDescent="0.2">
      <c r="A726" s="7" t="s">
        <v>1369</v>
      </c>
      <c r="B726" s="7"/>
      <c r="C726" s="7"/>
      <c r="D726" s="7"/>
      <c r="E726" s="7"/>
      <c r="F726" s="8">
        <v>9080.25</v>
      </c>
      <c r="G726" s="9">
        <v>707213.64</v>
      </c>
      <c r="H726" s="9"/>
      <c r="I726" s="16"/>
      <c r="J726" s="21">
        <f>SUMIF($A$3:A725,A725,$J$3:J725)</f>
        <v>0</v>
      </c>
      <c r="K726" s="30">
        <f>SUM(K706:K725)</f>
        <v>595851.51</v>
      </c>
      <c r="L726" s="30">
        <f t="shared" ref="L726:N726" si="84">SUM(L706:L725)</f>
        <v>0</v>
      </c>
      <c r="M726" s="30">
        <f t="shared" si="84"/>
        <v>104372.74</v>
      </c>
      <c r="N726" s="30">
        <f t="shared" si="84"/>
        <v>6989.39</v>
      </c>
    </row>
    <row r="727" spans="1:14" x14ac:dyDescent="0.2">
      <c r="A727" s="10" t="s">
        <v>14</v>
      </c>
      <c r="B727" s="6" t="s">
        <v>15</v>
      </c>
      <c r="C727">
        <v>7810000011</v>
      </c>
      <c r="D727" s="6" t="s">
        <v>1132</v>
      </c>
      <c r="E727" t="s">
        <v>46</v>
      </c>
      <c r="F727" s="1">
        <v>0.14000000000000001</v>
      </c>
      <c r="G727" s="2">
        <v>2100</v>
      </c>
      <c r="H727" s="2"/>
      <c r="I727" s="15"/>
      <c r="J727" s="20"/>
      <c r="K727" s="29"/>
      <c r="L727" s="20"/>
      <c r="M727" s="29"/>
      <c r="N727" s="29">
        <f>G727</f>
        <v>2100</v>
      </c>
    </row>
    <row r="728" spans="1:14" x14ac:dyDescent="0.2">
      <c r="A728" s="10" t="s">
        <v>14</v>
      </c>
      <c r="B728" s="6" t="s">
        <v>15</v>
      </c>
      <c r="C728">
        <v>9083900017</v>
      </c>
      <c r="D728" s="6" t="s">
        <v>205</v>
      </c>
      <c r="E728" t="s">
        <v>18</v>
      </c>
      <c r="F728" s="1">
        <v>430</v>
      </c>
      <c r="G728" s="2">
        <v>14923.9</v>
      </c>
      <c r="H728" s="2"/>
      <c r="I728" s="15"/>
      <c r="J728" s="22" t="s">
        <v>1419</v>
      </c>
      <c r="K728" s="26">
        <f t="shared" ref="K728:K730" si="85">G728</f>
        <v>14923.9</v>
      </c>
      <c r="L728" s="22"/>
      <c r="M728" s="26"/>
      <c r="N728" s="26"/>
    </row>
    <row r="729" spans="1:14" x14ac:dyDescent="0.2">
      <c r="A729" s="10" t="s">
        <v>14</v>
      </c>
      <c r="B729" s="6" t="s">
        <v>15</v>
      </c>
      <c r="C729">
        <v>9250000028</v>
      </c>
      <c r="D729" s="6" t="s">
        <v>780</v>
      </c>
      <c r="E729" t="s">
        <v>18</v>
      </c>
      <c r="F729" s="1">
        <v>500</v>
      </c>
      <c r="G729" s="2">
        <v>16350.54</v>
      </c>
      <c r="H729" s="2"/>
      <c r="I729" s="15"/>
      <c r="J729" s="22" t="s">
        <v>1419</v>
      </c>
      <c r="K729" s="26">
        <f t="shared" si="85"/>
        <v>16350.54</v>
      </c>
      <c r="L729" s="22"/>
      <c r="M729" s="26"/>
      <c r="N729" s="26"/>
    </row>
    <row r="730" spans="1:14" x14ac:dyDescent="0.2">
      <c r="A730" s="10" t="s">
        <v>14</v>
      </c>
      <c r="B730" s="6" t="s">
        <v>15</v>
      </c>
      <c r="C730">
        <v>9500000145</v>
      </c>
      <c r="D730" s="6" t="s">
        <v>501</v>
      </c>
      <c r="E730" t="s">
        <v>18</v>
      </c>
      <c r="F730" s="1">
        <v>193</v>
      </c>
      <c r="G730" s="2">
        <v>5360.83</v>
      </c>
      <c r="H730" s="2"/>
      <c r="I730" s="15"/>
      <c r="J730" s="22" t="s">
        <v>1419</v>
      </c>
      <c r="K730" s="26">
        <f t="shared" si="85"/>
        <v>5360.83</v>
      </c>
      <c r="L730" s="22"/>
      <c r="M730" s="26"/>
      <c r="N730" s="26"/>
    </row>
    <row r="731" spans="1:14" x14ac:dyDescent="0.2">
      <c r="A731" s="10" t="s">
        <v>14</v>
      </c>
      <c r="B731" s="6" t="s">
        <v>15</v>
      </c>
      <c r="C731">
        <v>9500000350</v>
      </c>
      <c r="D731" s="6" t="s">
        <v>633</v>
      </c>
      <c r="E731" t="s">
        <v>18</v>
      </c>
      <c r="F731" s="1">
        <v>100</v>
      </c>
      <c r="G731" s="2">
        <v>3194.07</v>
      </c>
      <c r="H731" s="2"/>
      <c r="I731" s="15"/>
      <c r="J731" s="22"/>
      <c r="L731" s="22"/>
      <c r="N731" s="29">
        <f>G731</f>
        <v>3194.07</v>
      </c>
    </row>
    <row r="732" spans="1:14" x14ac:dyDescent="0.2">
      <c r="A732" s="10" t="s">
        <v>14</v>
      </c>
      <c r="B732" s="6" t="s">
        <v>15</v>
      </c>
      <c r="C732">
        <v>9710000014</v>
      </c>
      <c r="D732" s="6" t="s">
        <v>1128</v>
      </c>
      <c r="E732" t="s">
        <v>18</v>
      </c>
      <c r="F732" s="1">
        <v>212</v>
      </c>
      <c r="G732" s="2">
        <v>7578.79</v>
      </c>
      <c r="H732" s="2"/>
      <c r="I732" s="15"/>
      <c r="J732" s="22" t="s">
        <v>1419</v>
      </c>
      <c r="K732" s="26">
        <f t="shared" ref="K732:K738" si="86">G732</f>
        <v>7578.79</v>
      </c>
      <c r="L732" s="22"/>
      <c r="M732" s="26"/>
      <c r="N732" s="26"/>
    </row>
    <row r="733" spans="1:14" x14ac:dyDescent="0.2">
      <c r="A733" s="10" t="s">
        <v>14</v>
      </c>
      <c r="B733" s="6" t="s">
        <v>15</v>
      </c>
      <c r="C733">
        <v>9710000017</v>
      </c>
      <c r="D733" s="6" t="s">
        <v>202</v>
      </c>
      <c r="E733" t="s">
        <v>18</v>
      </c>
      <c r="F733" s="1">
        <v>150</v>
      </c>
      <c r="G733" s="2">
        <v>5262.71</v>
      </c>
      <c r="H733" s="2"/>
      <c r="I733" s="15"/>
      <c r="J733" s="22" t="s">
        <v>1419</v>
      </c>
      <c r="K733" s="26">
        <f t="shared" si="86"/>
        <v>5262.71</v>
      </c>
      <c r="L733" s="22"/>
      <c r="M733" s="26"/>
      <c r="N733" s="26"/>
    </row>
    <row r="734" spans="1:14" x14ac:dyDescent="0.2">
      <c r="A734" s="10" t="s">
        <v>14</v>
      </c>
      <c r="B734" s="6" t="s">
        <v>15</v>
      </c>
      <c r="C734">
        <v>9710000022</v>
      </c>
      <c r="D734" s="6" t="s">
        <v>533</v>
      </c>
      <c r="E734" t="s">
        <v>18</v>
      </c>
      <c r="F734" s="1">
        <v>965</v>
      </c>
      <c r="G734" s="2">
        <v>32504.16</v>
      </c>
      <c r="H734" s="2"/>
      <c r="I734" s="15"/>
      <c r="J734" s="22" t="s">
        <v>1419</v>
      </c>
      <c r="K734" s="26">
        <f t="shared" si="86"/>
        <v>32504.16</v>
      </c>
      <c r="L734" s="22"/>
      <c r="M734" s="26"/>
      <c r="N734" s="26"/>
    </row>
    <row r="735" spans="1:14" x14ac:dyDescent="0.2">
      <c r="A735" s="10" t="s">
        <v>14</v>
      </c>
      <c r="B735" s="6" t="s">
        <v>15</v>
      </c>
      <c r="C735">
        <v>12260000001</v>
      </c>
      <c r="D735" s="6" t="s">
        <v>103</v>
      </c>
      <c r="E735" t="s">
        <v>18</v>
      </c>
      <c r="F735" s="1">
        <v>80.5</v>
      </c>
      <c r="G735" s="2">
        <v>91165.59</v>
      </c>
      <c r="H735" s="2"/>
      <c r="I735" s="15"/>
      <c r="J735" s="22" t="s">
        <v>1419</v>
      </c>
      <c r="K735" s="26">
        <f t="shared" si="86"/>
        <v>91165.59</v>
      </c>
      <c r="L735" s="22"/>
      <c r="M735" s="26"/>
      <c r="N735" s="26"/>
    </row>
    <row r="736" spans="1:14" x14ac:dyDescent="0.2">
      <c r="A736" s="10" t="s">
        <v>14</v>
      </c>
      <c r="B736" s="6" t="s">
        <v>15</v>
      </c>
      <c r="C736">
        <v>12260000007</v>
      </c>
      <c r="D736" s="6" t="s">
        <v>502</v>
      </c>
      <c r="E736" t="s">
        <v>18</v>
      </c>
      <c r="F736" s="1">
        <v>68.900000000000006</v>
      </c>
      <c r="G736" s="2">
        <v>75231.11</v>
      </c>
      <c r="H736" s="2"/>
      <c r="I736" s="15"/>
      <c r="J736" s="22" t="s">
        <v>1419</v>
      </c>
      <c r="K736" s="26">
        <f t="shared" si="86"/>
        <v>75231.11</v>
      </c>
      <c r="L736" s="22"/>
      <c r="M736" s="26"/>
      <c r="N736" s="26"/>
    </row>
    <row r="737" spans="1:14" x14ac:dyDescent="0.2">
      <c r="A737" s="10" t="s">
        <v>14</v>
      </c>
      <c r="B737" s="6" t="s">
        <v>15</v>
      </c>
      <c r="C737">
        <v>13000000021</v>
      </c>
      <c r="D737" s="6" t="s">
        <v>943</v>
      </c>
      <c r="E737" t="s">
        <v>67</v>
      </c>
      <c r="F737" s="1">
        <v>27</v>
      </c>
      <c r="G737" s="2">
        <v>23987.29</v>
      </c>
      <c r="H737" s="2"/>
      <c r="I737" s="15"/>
      <c r="J737" s="22" t="s">
        <v>1419</v>
      </c>
      <c r="K737" s="26">
        <f t="shared" si="86"/>
        <v>23987.29</v>
      </c>
      <c r="L737" s="22"/>
      <c r="M737" s="26"/>
      <c r="N737" s="26"/>
    </row>
    <row r="738" spans="1:14" x14ac:dyDescent="0.2">
      <c r="A738" s="10" t="s">
        <v>14</v>
      </c>
      <c r="B738" s="6" t="s">
        <v>15</v>
      </c>
      <c r="C738">
        <v>13010000024</v>
      </c>
      <c r="D738" s="6" t="s">
        <v>793</v>
      </c>
      <c r="E738" t="s">
        <v>18</v>
      </c>
      <c r="F738" s="1">
        <v>1457</v>
      </c>
      <c r="G738" s="2">
        <v>89520.82</v>
      </c>
      <c r="H738" s="2"/>
      <c r="I738" s="15"/>
      <c r="J738" s="22" t="s">
        <v>1419</v>
      </c>
      <c r="K738" s="26">
        <f t="shared" si="86"/>
        <v>89520.82</v>
      </c>
      <c r="L738" s="22"/>
      <c r="M738" s="26"/>
      <c r="N738" s="26"/>
    </row>
    <row r="739" spans="1:14" x14ac:dyDescent="0.2">
      <c r="A739" s="10" t="s">
        <v>14</v>
      </c>
      <c r="B739" s="6" t="s">
        <v>15</v>
      </c>
      <c r="C739">
        <v>14692000435</v>
      </c>
      <c r="D739" s="6" t="s">
        <v>855</v>
      </c>
      <c r="E739" t="s">
        <v>11</v>
      </c>
      <c r="F739" s="1">
        <v>4</v>
      </c>
      <c r="G739" s="2">
        <v>840.68</v>
      </c>
      <c r="H739" s="2"/>
      <c r="I739" s="15"/>
      <c r="J739" s="22"/>
      <c r="L739" s="22"/>
      <c r="N739" s="29">
        <f>G739</f>
        <v>840.68</v>
      </c>
    </row>
    <row r="740" spans="1:14" x14ac:dyDescent="0.2">
      <c r="A740" s="10" t="s">
        <v>14</v>
      </c>
      <c r="B740" s="6" t="s">
        <v>15</v>
      </c>
      <c r="C740">
        <v>14698200018</v>
      </c>
      <c r="D740" s="6" t="s">
        <v>558</v>
      </c>
      <c r="E740" t="s">
        <v>11</v>
      </c>
      <c r="F740" s="1">
        <v>1</v>
      </c>
      <c r="G740" s="2">
        <v>815.67</v>
      </c>
      <c r="H740" s="2"/>
      <c r="I740" s="15"/>
      <c r="J740" s="22"/>
      <c r="L740" s="22"/>
      <c r="N740" s="29">
        <f>G740</f>
        <v>815.67</v>
      </c>
    </row>
    <row r="741" spans="1:14" x14ac:dyDescent="0.2">
      <c r="A741" s="10" t="s">
        <v>14</v>
      </c>
      <c r="B741" s="6" t="s">
        <v>15</v>
      </c>
      <c r="C741">
        <v>22900000003</v>
      </c>
      <c r="D741" s="6" t="s">
        <v>140</v>
      </c>
      <c r="E741" t="s">
        <v>18</v>
      </c>
      <c r="F741" s="1">
        <v>9.9</v>
      </c>
      <c r="G741" s="2">
        <v>3316.5</v>
      </c>
      <c r="H741" s="2"/>
      <c r="I741" s="15"/>
      <c r="J741" s="22"/>
      <c r="L741" s="22"/>
      <c r="N741" s="29">
        <f>G741</f>
        <v>3316.5</v>
      </c>
    </row>
    <row r="742" spans="1:14" x14ac:dyDescent="0.2">
      <c r="A742" s="10" t="s">
        <v>14</v>
      </c>
      <c r="B742" s="6" t="s">
        <v>15</v>
      </c>
      <c r="C742">
        <v>25531100017</v>
      </c>
      <c r="D742" s="6" t="s">
        <v>382</v>
      </c>
      <c r="E742" t="s">
        <v>40</v>
      </c>
      <c r="F742" s="1">
        <v>55</v>
      </c>
      <c r="G742" s="2">
        <v>8915.43</v>
      </c>
      <c r="H742" s="2"/>
      <c r="I742" s="15"/>
      <c r="J742" s="22" t="s">
        <v>1419</v>
      </c>
      <c r="K742" s="26">
        <f>G742</f>
        <v>8915.43</v>
      </c>
      <c r="L742" s="22"/>
      <c r="M742" s="26"/>
      <c r="N742" s="26"/>
    </row>
    <row r="743" spans="1:14" x14ac:dyDescent="0.2">
      <c r="A743" s="10" t="s">
        <v>14</v>
      </c>
      <c r="B743" s="6" t="s">
        <v>15</v>
      </c>
      <c r="C743">
        <v>25542300008</v>
      </c>
      <c r="D743" s="6" t="s">
        <v>193</v>
      </c>
      <c r="E743" t="s">
        <v>40</v>
      </c>
      <c r="F743" s="1">
        <v>64</v>
      </c>
      <c r="G743" s="2">
        <v>1811.43</v>
      </c>
      <c r="H743" s="2"/>
      <c r="I743" s="15"/>
      <c r="J743" s="22"/>
      <c r="L743" s="22"/>
      <c r="N743" s="29">
        <f>G743</f>
        <v>1811.43</v>
      </c>
    </row>
    <row r="744" spans="1:14" x14ac:dyDescent="0.2">
      <c r="A744" s="10" t="s">
        <v>14</v>
      </c>
      <c r="B744" s="6" t="s">
        <v>15</v>
      </c>
      <c r="C744">
        <v>25543000002</v>
      </c>
      <c r="D744" s="6" t="s">
        <v>253</v>
      </c>
      <c r="E744" t="s">
        <v>67</v>
      </c>
      <c r="F744" s="1">
        <v>30</v>
      </c>
      <c r="G744" s="2">
        <v>7128.81</v>
      </c>
      <c r="H744" s="2"/>
      <c r="I744" s="15"/>
      <c r="J744" s="22" t="s">
        <v>1419</v>
      </c>
      <c r="K744" s="26">
        <f t="shared" ref="K744:K760" si="87">G744</f>
        <v>7128.81</v>
      </c>
      <c r="L744" s="22"/>
      <c r="M744" s="26"/>
      <c r="N744" s="26"/>
    </row>
    <row r="745" spans="1:14" x14ac:dyDescent="0.2">
      <c r="A745" s="10" t="s">
        <v>14</v>
      </c>
      <c r="B745" s="6" t="s">
        <v>15</v>
      </c>
      <c r="C745">
        <v>34410000003</v>
      </c>
      <c r="D745" s="6" t="s">
        <v>851</v>
      </c>
      <c r="E745" t="s">
        <v>11</v>
      </c>
      <c r="F745" s="1">
        <v>2</v>
      </c>
      <c r="G745" s="2">
        <v>9024.2199999999993</v>
      </c>
      <c r="H745" s="2"/>
      <c r="I745" s="15"/>
      <c r="J745" s="22" t="s">
        <v>1419</v>
      </c>
      <c r="K745" s="26">
        <f t="shared" si="87"/>
        <v>9024.2199999999993</v>
      </c>
      <c r="L745" s="22"/>
      <c r="M745" s="26"/>
      <c r="N745" s="26"/>
    </row>
    <row r="746" spans="1:14" x14ac:dyDescent="0.2">
      <c r="A746" s="10" t="s">
        <v>14</v>
      </c>
      <c r="B746" s="6" t="s">
        <v>15</v>
      </c>
      <c r="C746">
        <v>36159090123</v>
      </c>
      <c r="D746" s="6" t="s">
        <v>856</v>
      </c>
      <c r="E746" t="s">
        <v>11</v>
      </c>
      <c r="F746" s="1">
        <v>1</v>
      </c>
      <c r="G746" s="2">
        <v>57627.12</v>
      </c>
      <c r="H746" s="2"/>
      <c r="I746" s="15"/>
      <c r="J746" s="22" t="s">
        <v>1419</v>
      </c>
      <c r="K746" s="26">
        <f t="shared" si="87"/>
        <v>57627.12</v>
      </c>
      <c r="L746" s="22"/>
      <c r="M746" s="26"/>
      <c r="N746" s="26"/>
    </row>
    <row r="747" spans="1:14" x14ac:dyDescent="0.2">
      <c r="A747" s="10" t="s">
        <v>14</v>
      </c>
      <c r="B747" s="6" t="s">
        <v>15</v>
      </c>
      <c r="C747">
        <v>37400000169</v>
      </c>
      <c r="D747" s="6" t="s">
        <v>99</v>
      </c>
      <c r="E747" t="s">
        <v>11</v>
      </c>
      <c r="F747" s="1">
        <v>30</v>
      </c>
      <c r="G747" s="2">
        <v>42900</v>
      </c>
      <c r="H747" s="2"/>
      <c r="I747" s="15"/>
      <c r="J747" s="22" t="s">
        <v>1419</v>
      </c>
      <c r="K747" s="26">
        <f t="shared" si="87"/>
        <v>42900</v>
      </c>
      <c r="L747" s="22"/>
      <c r="M747" s="26"/>
      <c r="N747" s="26"/>
    </row>
    <row r="748" spans="1:14" x14ac:dyDescent="0.2">
      <c r="A748" s="10" t="s">
        <v>14</v>
      </c>
      <c r="B748" s="6" t="s">
        <v>15</v>
      </c>
      <c r="C748">
        <v>37400000170</v>
      </c>
      <c r="D748" s="6" t="s">
        <v>200</v>
      </c>
      <c r="E748" t="s">
        <v>11</v>
      </c>
      <c r="F748" s="1">
        <v>6</v>
      </c>
      <c r="G748" s="2">
        <v>10680</v>
      </c>
      <c r="H748" s="2"/>
      <c r="I748" s="15"/>
      <c r="J748" s="22" t="s">
        <v>1419</v>
      </c>
      <c r="K748" s="26">
        <f t="shared" si="87"/>
        <v>10680</v>
      </c>
      <c r="L748" s="22"/>
      <c r="M748" s="26"/>
      <c r="N748" s="26"/>
    </row>
    <row r="749" spans="1:14" x14ac:dyDescent="0.2">
      <c r="A749" s="10" t="s">
        <v>14</v>
      </c>
      <c r="B749" s="6" t="s">
        <v>15</v>
      </c>
      <c r="C749">
        <v>37412000039</v>
      </c>
      <c r="D749" s="6" t="s">
        <v>151</v>
      </c>
      <c r="E749" t="s">
        <v>43</v>
      </c>
      <c r="F749" s="1">
        <v>1</v>
      </c>
      <c r="G749" s="2">
        <v>5699.93</v>
      </c>
      <c r="H749" s="2"/>
      <c r="I749" s="15"/>
      <c r="J749" s="22" t="s">
        <v>1419</v>
      </c>
      <c r="K749" s="26">
        <f t="shared" si="87"/>
        <v>5699.93</v>
      </c>
      <c r="L749" s="22"/>
      <c r="M749" s="26"/>
      <c r="N749" s="26"/>
    </row>
    <row r="750" spans="1:14" x14ac:dyDescent="0.2">
      <c r="A750" s="10" t="s">
        <v>14</v>
      </c>
      <c r="B750" s="6" t="s">
        <v>15</v>
      </c>
      <c r="C750">
        <v>37421300041</v>
      </c>
      <c r="D750" s="6" t="s">
        <v>860</v>
      </c>
      <c r="E750" t="s">
        <v>11</v>
      </c>
      <c r="F750" s="1">
        <v>24</v>
      </c>
      <c r="G750" s="2">
        <v>11064</v>
      </c>
      <c r="H750" s="2"/>
      <c r="I750" s="15"/>
      <c r="J750" s="22" t="s">
        <v>1419</v>
      </c>
      <c r="K750" s="26">
        <f t="shared" si="87"/>
        <v>11064</v>
      </c>
      <c r="L750" s="22"/>
      <c r="M750" s="26"/>
      <c r="N750" s="26"/>
    </row>
    <row r="751" spans="1:14" x14ac:dyDescent="0.2">
      <c r="A751" s="10" t="s">
        <v>14</v>
      </c>
      <c r="B751" s="6" t="s">
        <v>15</v>
      </c>
      <c r="C751">
        <v>37421500029</v>
      </c>
      <c r="D751" s="6" t="s">
        <v>192</v>
      </c>
      <c r="E751" t="s">
        <v>11</v>
      </c>
      <c r="F751" s="1">
        <v>3</v>
      </c>
      <c r="G751" s="2">
        <v>60263.65</v>
      </c>
      <c r="H751" s="2"/>
      <c r="I751" s="15"/>
      <c r="J751" s="22" t="s">
        <v>1419</v>
      </c>
      <c r="K751" s="26">
        <f t="shared" si="87"/>
        <v>60263.65</v>
      </c>
      <c r="L751" s="22"/>
      <c r="M751" s="26"/>
      <c r="N751" s="26"/>
    </row>
    <row r="752" spans="1:14" x14ac:dyDescent="0.2">
      <c r="A752" s="10" t="s">
        <v>14</v>
      </c>
      <c r="B752" s="6" t="s">
        <v>15</v>
      </c>
      <c r="C752">
        <v>37421600028</v>
      </c>
      <c r="D752" s="6" t="s">
        <v>100</v>
      </c>
      <c r="E752" t="s">
        <v>11</v>
      </c>
      <c r="F752" s="1">
        <v>3</v>
      </c>
      <c r="G752" s="2">
        <v>67796.61</v>
      </c>
      <c r="H752" s="2"/>
      <c r="I752" s="15"/>
      <c r="J752" s="22" t="s">
        <v>1419</v>
      </c>
      <c r="K752" s="26">
        <f t="shared" si="87"/>
        <v>67796.61</v>
      </c>
      <c r="L752" s="22"/>
      <c r="M752" s="26"/>
      <c r="N752" s="26"/>
    </row>
    <row r="753" spans="1:14" x14ac:dyDescent="0.2">
      <c r="A753" s="10" t="s">
        <v>14</v>
      </c>
      <c r="B753" s="6" t="s">
        <v>15</v>
      </c>
      <c r="C753">
        <v>37425100023</v>
      </c>
      <c r="D753" s="6" t="s">
        <v>318</v>
      </c>
      <c r="E753" t="s">
        <v>11</v>
      </c>
      <c r="F753" s="1">
        <v>3</v>
      </c>
      <c r="G753" s="2">
        <v>43067.8</v>
      </c>
      <c r="H753" s="2"/>
      <c r="I753" s="15"/>
      <c r="J753" s="22" t="s">
        <v>1419</v>
      </c>
      <c r="K753" s="26">
        <f t="shared" si="87"/>
        <v>43067.8</v>
      </c>
      <c r="L753" s="22"/>
      <c r="M753" s="26"/>
      <c r="N753" s="26"/>
    </row>
    <row r="754" spans="1:14" x14ac:dyDescent="0.2">
      <c r="A754" s="10" t="s">
        <v>14</v>
      </c>
      <c r="B754" s="6" t="s">
        <v>15</v>
      </c>
      <c r="C754">
        <v>37990000113</v>
      </c>
      <c r="D754" s="6" t="s">
        <v>621</v>
      </c>
      <c r="E754" t="s">
        <v>11</v>
      </c>
      <c r="F754" s="1">
        <v>45</v>
      </c>
      <c r="G754" s="2">
        <v>80100</v>
      </c>
      <c r="H754" s="2"/>
      <c r="I754" s="15"/>
      <c r="J754" s="22" t="s">
        <v>1419</v>
      </c>
      <c r="K754" s="26">
        <f t="shared" si="87"/>
        <v>80100</v>
      </c>
      <c r="L754" s="22"/>
      <c r="M754" s="26"/>
      <c r="N754" s="26"/>
    </row>
    <row r="755" spans="1:14" x14ac:dyDescent="0.2">
      <c r="A755" s="10" t="s">
        <v>14</v>
      </c>
      <c r="B755" s="6" t="s">
        <v>15</v>
      </c>
      <c r="C755">
        <v>37990000152</v>
      </c>
      <c r="D755" s="6" t="s">
        <v>632</v>
      </c>
      <c r="E755" t="s">
        <v>11</v>
      </c>
      <c r="F755" s="1">
        <v>16</v>
      </c>
      <c r="G755" s="2">
        <v>25667.8</v>
      </c>
      <c r="H755" s="2"/>
      <c r="I755" s="15"/>
      <c r="J755" s="22" t="s">
        <v>1419</v>
      </c>
      <c r="K755" s="26">
        <f t="shared" si="87"/>
        <v>25667.8</v>
      </c>
      <c r="L755" s="22"/>
      <c r="M755" s="26"/>
      <c r="N755" s="26"/>
    </row>
    <row r="756" spans="1:14" x14ac:dyDescent="0.2">
      <c r="A756" s="10" t="s">
        <v>14</v>
      </c>
      <c r="B756" s="6" t="s">
        <v>15</v>
      </c>
      <c r="C756">
        <v>41110000002</v>
      </c>
      <c r="D756" s="6" t="s">
        <v>425</v>
      </c>
      <c r="E756" t="s">
        <v>11</v>
      </c>
      <c r="F756" s="1">
        <v>5</v>
      </c>
      <c r="G756" s="2">
        <v>11438.37</v>
      </c>
      <c r="H756" s="2"/>
      <c r="I756" s="15"/>
      <c r="J756" s="22" t="s">
        <v>1419</v>
      </c>
      <c r="K756" s="26">
        <f t="shared" si="87"/>
        <v>11438.37</v>
      </c>
      <c r="L756" s="22"/>
      <c r="M756" s="26"/>
      <c r="N756" s="26"/>
    </row>
    <row r="757" spans="1:14" x14ac:dyDescent="0.2">
      <c r="A757" s="10" t="s">
        <v>14</v>
      </c>
      <c r="B757" s="6" t="s">
        <v>15</v>
      </c>
      <c r="C757">
        <v>41617000018</v>
      </c>
      <c r="D757" s="6" t="s">
        <v>532</v>
      </c>
      <c r="E757" t="s">
        <v>11</v>
      </c>
      <c r="F757" s="1">
        <v>1</v>
      </c>
      <c r="G757" s="2">
        <v>91525.42</v>
      </c>
      <c r="H757" s="2"/>
      <c r="I757" s="15"/>
      <c r="J757" s="22" t="s">
        <v>1419</v>
      </c>
      <c r="K757" s="26">
        <f t="shared" si="87"/>
        <v>91525.42</v>
      </c>
      <c r="L757" s="22"/>
      <c r="M757" s="26"/>
      <c r="N757" s="26"/>
    </row>
    <row r="758" spans="1:14" x14ac:dyDescent="0.2">
      <c r="A758" s="10" t="s">
        <v>14</v>
      </c>
      <c r="B758" s="6" t="s">
        <v>15</v>
      </c>
      <c r="C758">
        <v>45910000035</v>
      </c>
      <c r="D758" s="6" t="s">
        <v>426</v>
      </c>
      <c r="E758" t="s">
        <v>11</v>
      </c>
      <c r="F758" s="1">
        <v>2</v>
      </c>
      <c r="G758" s="2">
        <v>26949.16</v>
      </c>
      <c r="H758" s="2"/>
      <c r="I758" s="15"/>
      <c r="J758" s="22" t="s">
        <v>1419</v>
      </c>
      <c r="K758" s="26">
        <f t="shared" si="87"/>
        <v>26949.16</v>
      </c>
      <c r="L758" s="22"/>
      <c r="M758" s="26"/>
      <c r="N758" s="26"/>
    </row>
    <row r="759" spans="1:14" x14ac:dyDescent="0.2">
      <c r="A759" s="10" t="s">
        <v>14</v>
      </c>
      <c r="B759" s="6" t="s">
        <v>15</v>
      </c>
      <c r="C759">
        <v>46000000149</v>
      </c>
      <c r="D759" s="6" t="s">
        <v>726</v>
      </c>
      <c r="E759" t="s">
        <v>11</v>
      </c>
      <c r="F759" s="1">
        <v>10</v>
      </c>
      <c r="G759" s="2">
        <v>10269.14</v>
      </c>
      <c r="H759" s="2"/>
      <c r="I759" s="15"/>
      <c r="J759" s="22" t="s">
        <v>1419</v>
      </c>
      <c r="K759" s="26">
        <f t="shared" si="87"/>
        <v>10269.14</v>
      </c>
      <c r="L759" s="22"/>
      <c r="M759" s="26"/>
      <c r="N759" s="26"/>
    </row>
    <row r="760" spans="1:14" x14ac:dyDescent="0.2">
      <c r="A760" s="10" t="s">
        <v>14</v>
      </c>
      <c r="B760" s="6" t="s">
        <v>15</v>
      </c>
      <c r="C760">
        <v>46000000214</v>
      </c>
      <c r="D760" s="6" t="s">
        <v>875</v>
      </c>
      <c r="E760" t="s">
        <v>11</v>
      </c>
      <c r="F760" s="1">
        <v>10</v>
      </c>
      <c r="G760" s="2">
        <v>7536.1</v>
      </c>
      <c r="H760" s="2"/>
      <c r="I760" s="15"/>
      <c r="J760" s="22" t="s">
        <v>1419</v>
      </c>
      <c r="K760" s="26">
        <f t="shared" si="87"/>
        <v>7536.1</v>
      </c>
      <c r="L760" s="22"/>
      <c r="M760" s="26"/>
      <c r="N760" s="26"/>
    </row>
    <row r="761" spans="1:14" x14ac:dyDescent="0.2">
      <c r="A761" s="10" t="s">
        <v>14</v>
      </c>
      <c r="B761" s="6" t="s">
        <v>15</v>
      </c>
      <c r="C761">
        <v>46000000519</v>
      </c>
      <c r="D761" s="6" t="s">
        <v>896</v>
      </c>
      <c r="E761" t="s">
        <v>11</v>
      </c>
      <c r="F761" s="1">
        <v>8</v>
      </c>
      <c r="G761" s="2">
        <v>311.86</v>
      </c>
      <c r="H761" s="2"/>
      <c r="I761" s="15"/>
      <c r="J761" s="20"/>
      <c r="K761" s="29"/>
      <c r="L761" s="20"/>
      <c r="M761" s="29"/>
      <c r="N761" s="29">
        <f>G761</f>
        <v>311.86</v>
      </c>
    </row>
    <row r="762" spans="1:14" x14ac:dyDescent="0.2">
      <c r="A762" s="10" t="s">
        <v>14</v>
      </c>
      <c r="B762" s="6" t="s">
        <v>15</v>
      </c>
      <c r="C762">
        <v>46000000759</v>
      </c>
      <c r="D762" s="6" t="s">
        <v>758</v>
      </c>
      <c r="E762" t="s">
        <v>11</v>
      </c>
      <c r="F762" s="1">
        <v>10</v>
      </c>
      <c r="G762" s="2">
        <v>7175.24</v>
      </c>
      <c r="H762" s="2"/>
      <c r="I762" s="15"/>
      <c r="J762" s="22" t="s">
        <v>1419</v>
      </c>
      <c r="K762" s="26">
        <f>G762</f>
        <v>7175.24</v>
      </c>
      <c r="L762" s="22"/>
      <c r="M762" s="26"/>
      <c r="N762" s="26"/>
    </row>
    <row r="763" spans="1:14" x14ac:dyDescent="0.2">
      <c r="A763" s="10" t="s">
        <v>14</v>
      </c>
      <c r="B763" s="6" t="s">
        <v>15</v>
      </c>
      <c r="C763">
        <v>46000000760</v>
      </c>
      <c r="D763" s="6" t="s">
        <v>733</v>
      </c>
      <c r="E763" t="s">
        <v>11</v>
      </c>
      <c r="F763" s="1">
        <v>5</v>
      </c>
      <c r="G763" s="2">
        <v>3891.9</v>
      </c>
      <c r="H763" s="2"/>
      <c r="I763" s="15"/>
      <c r="J763" s="20"/>
      <c r="K763" s="29"/>
      <c r="L763" s="20"/>
      <c r="M763" s="29"/>
      <c r="N763" s="29">
        <f>G763</f>
        <v>3891.9</v>
      </c>
    </row>
    <row r="764" spans="1:14" x14ac:dyDescent="0.2">
      <c r="A764" s="10" t="s">
        <v>14</v>
      </c>
      <c r="B764" s="6" t="s">
        <v>15</v>
      </c>
      <c r="C764">
        <v>46000000773</v>
      </c>
      <c r="D764" s="6" t="s">
        <v>876</v>
      </c>
      <c r="E764" t="s">
        <v>11</v>
      </c>
      <c r="F764" s="1">
        <v>6</v>
      </c>
      <c r="G764" s="2">
        <v>8104.7</v>
      </c>
      <c r="H764" s="2"/>
      <c r="I764" s="15"/>
      <c r="J764" s="22" t="s">
        <v>1419</v>
      </c>
      <c r="K764" s="26">
        <f>G764</f>
        <v>8104.7</v>
      </c>
      <c r="L764" s="22"/>
      <c r="M764" s="26"/>
      <c r="N764" s="26"/>
    </row>
    <row r="765" spans="1:14" x14ac:dyDescent="0.2">
      <c r="A765" s="10" t="s">
        <v>14</v>
      </c>
      <c r="B765" s="6" t="s">
        <v>15</v>
      </c>
      <c r="C765">
        <v>46000000839</v>
      </c>
      <c r="D765" s="6" t="s">
        <v>879</v>
      </c>
      <c r="E765" t="s">
        <v>11</v>
      </c>
      <c r="F765" s="1">
        <v>7</v>
      </c>
      <c r="G765" s="2">
        <v>1184.92</v>
      </c>
      <c r="H765" s="2"/>
      <c r="I765" s="15"/>
      <c r="J765" s="20"/>
      <c r="K765" s="29"/>
      <c r="L765" s="20"/>
      <c r="M765" s="29"/>
      <c r="N765" s="29">
        <f t="shared" ref="N765:N774" si="88">G765</f>
        <v>1184.92</v>
      </c>
    </row>
    <row r="766" spans="1:14" x14ac:dyDescent="0.2">
      <c r="A766" s="10" t="s">
        <v>14</v>
      </c>
      <c r="B766" s="6" t="s">
        <v>15</v>
      </c>
      <c r="C766">
        <v>46000000875</v>
      </c>
      <c r="D766" s="6" t="s">
        <v>201</v>
      </c>
      <c r="E766" t="s">
        <v>11</v>
      </c>
      <c r="F766" s="1">
        <v>10</v>
      </c>
      <c r="G766" s="2">
        <v>2806.78</v>
      </c>
      <c r="H766" s="2"/>
      <c r="I766" s="15"/>
      <c r="J766" s="20"/>
      <c r="K766" s="29"/>
      <c r="L766" s="20"/>
      <c r="M766" s="29"/>
      <c r="N766" s="29">
        <f t="shared" si="88"/>
        <v>2806.78</v>
      </c>
    </row>
    <row r="767" spans="1:14" x14ac:dyDescent="0.2">
      <c r="A767" s="10" t="s">
        <v>14</v>
      </c>
      <c r="B767" s="6" t="s">
        <v>15</v>
      </c>
      <c r="C767">
        <v>46000001008</v>
      </c>
      <c r="D767" s="6" t="s">
        <v>734</v>
      </c>
      <c r="E767" t="s">
        <v>11</v>
      </c>
      <c r="F767" s="1">
        <v>4</v>
      </c>
      <c r="G767" s="2">
        <v>374.58</v>
      </c>
      <c r="H767" s="2"/>
      <c r="I767" s="15"/>
      <c r="J767" s="20"/>
      <c r="K767" s="29"/>
      <c r="L767" s="20"/>
      <c r="M767" s="29"/>
      <c r="N767" s="29">
        <f t="shared" si="88"/>
        <v>374.58</v>
      </c>
    </row>
    <row r="768" spans="1:14" x14ac:dyDescent="0.2">
      <c r="A768" s="10" t="s">
        <v>14</v>
      </c>
      <c r="B768" s="6" t="s">
        <v>15</v>
      </c>
      <c r="C768">
        <v>46000001030</v>
      </c>
      <c r="D768" s="6" t="s">
        <v>573</v>
      </c>
      <c r="E768" t="s">
        <v>11</v>
      </c>
      <c r="F768" s="1">
        <v>4</v>
      </c>
      <c r="G768" s="2">
        <v>386.8</v>
      </c>
      <c r="H768" s="2"/>
      <c r="I768" s="15"/>
      <c r="J768" s="20"/>
      <c r="K768" s="29"/>
      <c r="L768" s="20"/>
      <c r="M768" s="29"/>
      <c r="N768" s="29">
        <f t="shared" si="88"/>
        <v>386.8</v>
      </c>
    </row>
    <row r="769" spans="1:14" x14ac:dyDescent="0.2">
      <c r="A769" s="10" t="s">
        <v>14</v>
      </c>
      <c r="B769" s="6" t="s">
        <v>15</v>
      </c>
      <c r="C769">
        <v>46000001049</v>
      </c>
      <c r="D769" s="6" t="s">
        <v>101</v>
      </c>
      <c r="E769" t="s">
        <v>11</v>
      </c>
      <c r="F769" s="1">
        <v>4</v>
      </c>
      <c r="G769" s="2">
        <v>1108.8</v>
      </c>
      <c r="H769" s="2"/>
      <c r="I769" s="15"/>
      <c r="J769" s="20"/>
      <c r="K769" s="29"/>
      <c r="L769" s="20"/>
      <c r="M769" s="29"/>
      <c r="N769" s="29">
        <f t="shared" si="88"/>
        <v>1108.8</v>
      </c>
    </row>
    <row r="770" spans="1:14" x14ac:dyDescent="0.2">
      <c r="A770" s="10" t="s">
        <v>14</v>
      </c>
      <c r="B770" s="6" t="s">
        <v>15</v>
      </c>
      <c r="C770">
        <v>46000001187</v>
      </c>
      <c r="D770" s="6" t="s">
        <v>197</v>
      </c>
      <c r="E770" t="s">
        <v>11</v>
      </c>
      <c r="F770" s="1">
        <v>10</v>
      </c>
      <c r="G770" s="2">
        <v>338.14</v>
      </c>
      <c r="H770" s="2"/>
      <c r="I770" s="15"/>
      <c r="J770" s="20"/>
      <c r="K770" s="29"/>
      <c r="L770" s="20"/>
      <c r="M770" s="29"/>
      <c r="N770" s="29">
        <f t="shared" si="88"/>
        <v>338.14</v>
      </c>
    </row>
    <row r="771" spans="1:14" x14ac:dyDescent="0.2">
      <c r="A771" s="10" t="s">
        <v>14</v>
      </c>
      <c r="B771" s="6" t="s">
        <v>15</v>
      </c>
      <c r="C771">
        <v>57629200001</v>
      </c>
      <c r="D771" s="6" t="s">
        <v>94</v>
      </c>
      <c r="E771" t="s">
        <v>11</v>
      </c>
      <c r="F771" s="1">
        <v>2</v>
      </c>
      <c r="G771" s="2">
        <v>1496.95</v>
      </c>
      <c r="H771" s="2"/>
      <c r="I771" s="15"/>
      <c r="J771" s="20"/>
      <c r="K771" s="29"/>
      <c r="L771" s="20"/>
      <c r="M771" s="29"/>
      <c r="N771" s="29">
        <f t="shared" si="88"/>
        <v>1496.95</v>
      </c>
    </row>
    <row r="772" spans="1:14" x14ac:dyDescent="0.2">
      <c r="A772" s="10" t="s">
        <v>14</v>
      </c>
      <c r="B772" s="6" t="s">
        <v>15</v>
      </c>
      <c r="C772">
        <v>57629200002</v>
      </c>
      <c r="D772" s="6" t="s">
        <v>373</v>
      </c>
      <c r="E772" t="s">
        <v>11</v>
      </c>
      <c r="F772" s="1">
        <v>2</v>
      </c>
      <c r="G772" s="2">
        <v>1224.4100000000001</v>
      </c>
      <c r="H772" s="2"/>
      <c r="I772" s="15"/>
      <c r="J772" s="20"/>
      <c r="K772" s="29"/>
      <c r="L772" s="20"/>
      <c r="M772" s="29"/>
      <c r="N772" s="29">
        <f t="shared" si="88"/>
        <v>1224.4100000000001</v>
      </c>
    </row>
    <row r="773" spans="1:14" x14ac:dyDescent="0.2">
      <c r="A773" s="10" t="s">
        <v>14</v>
      </c>
      <c r="B773" s="6" t="s">
        <v>15</v>
      </c>
      <c r="C773">
        <v>57629200003</v>
      </c>
      <c r="D773" s="6" t="s">
        <v>102</v>
      </c>
      <c r="E773" t="s">
        <v>11</v>
      </c>
      <c r="F773" s="1">
        <v>1</v>
      </c>
      <c r="G773" s="2">
        <v>384.4</v>
      </c>
      <c r="H773" s="2"/>
      <c r="I773" s="15"/>
      <c r="J773" s="20"/>
      <c r="K773" s="29"/>
      <c r="L773" s="20"/>
      <c r="M773" s="29"/>
      <c r="N773" s="29">
        <f t="shared" si="88"/>
        <v>384.4</v>
      </c>
    </row>
    <row r="774" spans="1:14" x14ac:dyDescent="0.2">
      <c r="A774" s="5" t="s">
        <v>14</v>
      </c>
      <c r="B774" s="6" t="s">
        <v>15</v>
      </c>
      <c r="C774">
        <v>87868000005</v>
      </c>
      <c r="D774" s="6" t="s">
        <v>1088</v>
      </c>
      <c r="E774" t="s">
        <v>11</v>
      </c>
      <c r="F774" s="1">
        <v>3</v>
      </c>
      <c r="G774" s="2">
        <v>2179.4499999999998</v>
      </c>
      <c r="H774" s="2"/>
      <c r="I774" s="15"/>
      <c r="J774" s="20"/>
      <c r="K774" s="29"/>
      <c r="L774" s="20"/>
      <c r="M774" s="29"/>
      <c r="N774" s="29">
        <f t="shared" si="88"/>
        <v>2179.4499999999998</v>
      </c>
    </row>
    <row r="775" spans="1:14" x14ac:dyDescent="0.2">
      <c r="A775" s="7" t="s">
        <v>1370</v>
      </c>
      <c r="B775" s="7"/>
      <c r="C775" s="7"/>
      <c r="D775" s="7"/>
      <c r="E775" s="7"/>
      <c r="F775" s="8">
        <v>4585.4399999999996</v>
      </c>
      <c r="G775" s="9">
        <v>982586.58000000007</v>
      </c>
      <c r="H775" s="9"/>
      <c r="I775" s="16"/>
      <c r="J775" s="21">
        <f>SUMIF($A$3:A774,A774,$J$3:J774)</f>
        <v>0</v>
      </c>
      <c r="K775" s="30">
        <f>SUM(K727:K774)</f>
        <v>954819.24</v>
      </c>
      <c r="L775" s="30">
        <f t="shared" ref="L775:N775" si="89">SUM(L727:L774)</f>
        <v>0</v>
      </c>
      <c r="M775" s="30">
        <f t="shared" si="89"/>
        <v>0</v>
      </c>
      <c r="N775" s="30">
        <f t="shared" si="89"/>
        <v>27767.34</v>
      </c>
    </row>
    <row r="776" spans="1:14" x14ac:dyDescent="0.2">
      <c r="A776" s="10" t="s">
        <v>70</v>
      </c>
      <c r="B776" s="6" t="s">
        <v>15</v>
      </c>
      <c r="C776">
        <v>16800000154</v>
      </c>
      <c r="D776" s="6" t="s">
        <v>480</v>
      </c>
      <c r="E776" t="s">
        <v>11</v>
      </c>
      <c r="F776" s="1">
        <v>100</v>
      </c>
      <c r="G776" s="2">
        <v>3514.41</v>
      </c>
      <c r="H776" s="2"/>
      <c r="I776" s="15"/>
      <c r="J776" s="20"/>
      <c r="K776" s="29"/>
      <c r="L776" s="20"/>
      <c r="M776" s="29"/>
      <c r="N776" s="29">
        <f>G776</f>
        <v>3514.41</v>
      </c>
    </row>
    <row r="777" spans="1:14" x14ac:dyDescent="0.2">
      <c r="A777" s="10" t="s">
        <v>70</v>
      </c>
      <c r="B777" s="6" t="s">
        <v>15</v>
      </c>
      <c r="C777">
        <v>33200040110</v>
      </c>
      <c r="D777" s="6" t="s">
        <v>478</v>
      </c>
      <c r="E777" t="s">
        <v>11</v>
      </c>
      <c r="F777" s="1">
        <v>1</v>
      </c>
      <c r="G777" s="2">
        <v>14900.35</v>
      </c>
      <c r="H777" s="2"/>
      <c r="I777" s="15"/>
      <c r="J777" s="22" t="s">
        <v>1419</v>
      </c>
      <c r="K777" s="26">
        <f t="shared" ref="K777:K779" si="90">G777</f>
        <v>14900.35</v>
      </c>
      <c r="L777" s="22"/>
      <c r="M777" s="26"/>
      <c r="N777" s="26"/>
    </row>
    <row r="778" spans="1:14" x14ac:dyDescent="0.2">
      <c r="A778" s="10" t="s">
        <v>70</v>
      </c>
      <c r="B778" s="6" t="s">
        <v>15</v>
      </c>
      <c r="C778">
        <v>34940000004</v>
      </c>
      <c r="D778" s="6" t="s">
        <v>218</v>
      </c>
      <c r="E778" t="s">
        <v>11</v>
      </c>
      <c r="F778" s="1">
        <v>4</v>
      </c>
      <c r="G778" s="2">
        <v>19460</v>
      </c>
      <c r="H778" s="2"/>
      <c r="I778" s="15"/>
      <c r="J778" s="22" t="s">
        <v>1419</v>
      </c>
      <c r="K778" s="26">
        <f t="shared" si="90"/>
        <v>19460</v>
      </c>
      <c r="L778" s="22"/>
      <c r="M778" s="26"/>
      <c r="N778" s="26"/>
    </row>
    <row r="779" spans="1:14" x14ac:dyDescent="0.2">
      <c r="A779" s="10" t="s">
        <v>70</v>
      </c>
      <c r="B779" s="6" t="s">
        <v>15</v>
      </c>
      <c r="C779">
        <v>35630040072</v>
      </c>
      <c r="D779" s="6" t="s">
        <v>375</v>
      </c>
      <c r="E779" t="s">
        <v>40</v>
      </c>
      <c r="F779" s="1">
        <v>100</v>
      </c>
      <c r="G779" s="2">
        <v>15163</v>
      </c>
      <c r="H779" s="2"/>
      <c r="I779" s="15"/>
      <c r="J779" s="22" t="s">
        <v>1419</v>
      </c>
      <c r="K779" s="26">
        <f t="shared" si="90"/>
        <v>15163</v>
      </c>
      <c r="L779" s="22"/>
      <c r="M779" s="26"/>
      <c r="N779" s="26"/>
    </row>
    <row r="780" spans="1:14" x14ac:dyDescent="0.2">
      <c r="A780" s="10" t="s">
        <v>70</v>
      </c>
      <c r="B780" s="6" t="s">
        <v>15</v>
      </c>
      <c r="C780">
        <v>42000001787</v>
      </c>
      <c r="D780" s="6" t="s">
        <v>1299</v>
      </c>
      <c r="E780" t="s">
        <v>11</v>
      </c>
      <c r="F780" s="1">
        <v>450</v>
      </c>
      <c r="G780" s="2">
        <v>24570.38</v>
      </c>
      <c r="H780" s="2"/>
      <c r="I780" s="15"/>
      <c r="J780" s="20"/>
      <c r="K780" s="29"/>
      <c r="L780" s="20" t="s">
        <v>1419</v>
      </c>
      <c r="M780" s="29">
        <f>G780</f>
        <v>24570.38</v>
      </c>
      <c r="N780" s="29"/>
    </row>
    <row r="781" spans="1:14" x14ac:dyDescent="0.2">
      <c r="A781" s="10" t="s">
        <v>70</v>
      </c>
      <c r="B781" s="6" t="s">
        <v>15</v>
      </c>
      <c r="C781">
        <v>95714000030</v>
      </c>
      <c r="D781" s="6" t="s">
        <v>504</v>
      </c>
      <c r="E781" t="s">
        <v>11</v>
      </c>
      <c r="F781" s="1">
        <v>40</v>
      </c>
      <c r="G781" s="2">
        <v>72.73</v>
      </c>
      <c r="H781" s="2"/>
      <c r="I781" s="15"/>
      <c r="J781" s="20"/>
      <c r="K781" s="29"/>
      <c r="L781" s="20"/>
      <c r="M781" s="29"/>
      <c r="N781" s="29">
        <f t="shared" ref="N781:N786" si="91">G781</f>
        <v>72.73</v>
      </c>
    </row>
    <row r="782" spans="1:14" x14ac:dyDescent="0.2">
      <c r="A782" s="10" t="s">
        <v>70</v>
      </c>
      <c r="B782" s="6" t="s">
        <v>15</v>
      </c>
      <c r="C782">
        <v>95714000031</v>
      </c>
      <c r="D782" s="6" t="s">
        <v>505</v>
      </c>
      <c r="E782" t="s">
        <v>11</v>
      </c>
      <c r="F782" s="1">
        <v>40</v>
      </c>
      <c r="G782" s="2">
        <v>72.72</v>
      </c>
      <c r="H782" s="2"/>
      <c r="I782" s="15"/>
      <c r="J782" s="20"/>
      <c r="K782" s="29"/>
      <c r="L782" s="20"/>
      <c r="M782" s="29"/>
      <c r="N782" s="29">
        <f t="shared" si="91"/>
        <v>72.72</v>
      </c>
    </row>
    <row r="783" spans="1:14" x14ac:dyDescent="0.2">
      <c r="A783" s="10" t="s">
        <v>70</v>
      </c>
      <c r="B783" s="6" t="s">
        <v>15</v>
      </c>
      <c r="C783">
        <v>95714000032</v>
      </c>
      <c r="D783" s="6" t="s">
        <v>497</v>
      </c>
      <c r="E783" t="s">
        <v>11</v>
      </c>
      <c r="F783" s="1">
        <v>40</v>
      </c>
      <c r="G783" s="2">
        <v>89.17</v>
      </c>
      <c r="H783" s="2"/>
      <c r="I783" s="15"/>
      <c r="J783" s="20"/>
      <c r="K783" s="29"/>
      <c r="L783" s="20"/>
      <c r="M783" s="29"/>
      <c r="N783" s="29">
        <f t="shared" si="91"/>
        <v>89.17</v>
      </c>
    </row>
    <row r="784" spans="1:14" x14ac:dyDescent="0.2">
      <c r="A784" s="10" t="s">
        <v>70</v>
      </c>
      <c r="B784" s="6" t="s">
        <v>15</v>
      </c>
      <c r="C784">
        <v>95714000033</v>
      </c>
      <c r="D784" s="6" t="s">
        <v>491</v>
      </c>
      <c r="E784" t="s">
        <v>11</v>
      </c>
      <c r="F784" s="1">
        <v>40</v>
      </c>
      <c r="G784" s="2">
        <v>88.46</v>
      </c>
      <c r="H784" s="2"/>
      <c r="I784" s="15"/>
      <c r="J784" s="20"/>
      <c r="K784" s="29"/>
      <c r="L784" s="20"/>
      <c r="M784" s="29"/>
      <c r="N784" s="29">
        <f t="shared" si="91"/>
        <v>88.46</v>
      </c>
    </row>
    <row r="785" spans="1:14" x14ac:dyDescent="0.2">
      <c r="A785" s="10" t="s">
        <v>70</v>
      </c>
      <c r="B785" s="6" t="s">
        <v>15</v>
      </c>
      <c r="C785">
        <v>95714000034</v>
      </c>
      <c r="D785" s="6" t="s">
        <v>513</v>
      </c>
      <c r="E785" t="s">
        <v>11</v>
      </c>
      <c r="F785" s="1">
        <v>40</v>
      </c>
      <c r="G785" s="2">
        <v>58.16</v>
      </c>
      <c r="H785" s="2"/>
      <c r="I785" s="15"/>
      <c r="J785" s="20"/>
      <c r="K785" s="29"/>
      <c r="L785" s="20"/>
      <c r="M785" s="29"/>
      <c r="N785" s="29">
        <f t="shared" si="91"/>
        <v>58.16</v>
      </c>
    </row>
    <row r="786" spans="1:14" x14ac:dyDescent="0.2">
      <c r="A786" s="5" t="s">
        <v>70</v>
      </c>
      <c r="B786" s="6" t="s">
        <v>15</v>
      </c>
      <c r="C786">
        <v>95714000035</v>
      </c>
      <c r="D786" s="6" t="s">
        <v>492</v>
      </c>
      <c r="E786" t="s">
        <v>11</v>
      </c>
      <c r="F786" s="1">
        <v>40</v>
      </c>
      <c r="G786" s="2">
        <v>50.35</v>
      </c>
      <c r="H786" s="2"/>
      <c r="I786" s="15"/>
      <c r="J786" s="20"/>
      <c r="K786" s="29"/>
      <c r="L786" s="20"/>
      <c r="M786" s="29"/>
      <c r="N786" s="29">
        <f t="shared" si="91"/>
        <v>50.35</v>
      </c>
    </row>
    <row r="787" spans="1:14" x14ac:dyDescent="0.2">
      <c r="A787" s="7" t="s">
        <v>1371</v>
      </c>
      <c r="B787" s="7"/>
      <c r="C787" s="7"/>
      <c r="D787" s="7"/>
      <c r="E787" s="7"/>
      <c r="F787" s="8">
        <v>895</v>
      </c>
      <c r="G787" s="9">
        <v>78039.73000000001</v>
      </c>
      <c r="H787" s="9"/>
      <c r="I787" s="16"/>
      <c r="J787" s="21">
        <f>SUMIF($A$3:A786,A786,$J$3:J786)</f>
        <v>0</v>
      </c>
      <c r="K787" s="30">
        <f>SUM(K776:K786)</f>
        <v>49523.35</v>
      </c>
      <c r="L787" s="30">
        <f t="shared" ref="L787:N787" si="92">SUM(L776:L786)</f>
        <v>0</v>
      </c>
      <c r="M787" s="30">
        <f t="shared" si="92"/>
        <v>24570.38</v>
      </c>
      <c r="N787" s="30">
        <f t="shared" si="92"/>
        <v>3945.9999999999995</v>
      </c>
    </row>
    <row r="788" spans="1:14" x14ac:dyDescent="0.2">
      <c r="A788" s="10" t="s">
        <v>530</v>
      </c>
      <c r="B788" s="6" t="s">
        <v>15</v>
      </c>
      <c r="C788">
        <v>14110000003</v>
      </c>
      <c r="D788" s="6" t="s">
        <v>688</v>
      </c>
      <c r="E788" t="s">
        <v>11</v>
      </c>
      <c r="F788" s="1">
        <v>15</v>
      </c>
      <c r="G788" s="2">
        <v>13050</v>
      </c>
      <c r="H788" s="2"/>
      <c r="I788" s="15"/>
      <c r="J788" s="22" t="s">
        <v>1419</v>
      </c>
      <c r="K788" s="26">
        <f t="shared" ref="K788:K793" si="93">G788</f>
        <v>13050</v>
      </c>
      <c r="L788" s="22"/>
      <c r="M788" s="26"/>
      <c r="N788" s="26"/>
    </row>
    <row r="789" spans="1:14" x14ac:dyDescent="0.2">
      <c r="A789" s="10" t="s">
        <v>530</v>
      </c>
      <c r="B789" s="6" t="s">
        <v>15</v>
      </c>
      <c r="C789">
        <v>14110000006</v>
      </c>
      <c r="D789" s="6" t="s">
        <v>705</v>
      </c>
      <c r="E789" t="s">
        <v>11</v>
      </c>
      <c r="F789" s="1">
        <v>10</v>
      </c>
      <c r="G789" s="2">
        <v>8700</v>
      </c>
      <c r="H789" s="2"/>
      <c r="I789" s="15"/>
      <c r="J789" s="22" t="s">
        <v>1419</v>
      </c>
      <c r="K789" s="26">
        <f t="shared" si="93"/>
        <v>8700</v>
      </c>
      <c r="L789" s="22"/>
      <c r="M789" s="26"/>
      <c r="N789" s="26"/>
    </row>
    <row r="790" spans="1:14" x14ac:dyDescent="0.2">
      <c r="A790" s="10" t="s">
        <v>530</v>
      </c>
      <c r="B790" s="6" t="s">
        <v>15</v>
      </c>
      <c r="C790">
        <v>14110090018</v>
      </c>
      <c r="D790" s="6" t="s">
        <v>701</v>
      </c>
      <c r="E790" t="s">
        <v>11</v>
      </c>
      <c r="F790" s="1">
        <v>3</v>
      </c>
      <c r="G790" s="2">
        <v>6101.69</v>
      </c>
      <c r="H790" s="2"/>
      <c r="I790" s="15"/>
      <c r="J790" s="22" t="s">
        <v>1419</v>
      </c>
      <c r="K790" s="26">
        <f t="shared" si="93"/>
        <v>6101.69</v>
      </c>
      <c r="L790" s="22"/>
      <c r="M790" s="26"/>
      <c r="N790" s="26"/>
    </row>
    <row r="791" spans="1:14" x14ac:dyDescent="0.2">
      <c r="A791" s="10" t="s">
        <v>530</v>
      </c>
      <c r="B791" s="6" t="s">
        <v>15</v>
      </c>
      <c r="C791">
        <v>14120000021</v>
      </c>
      <c r="D791" s="6" t="s">
        <v>704</v>
      </c>
      <c r="E791" t="s">
        <v>11</v>
      </c>
      <c r="F791" s="1">
        <v>35</v>
      </c>
      <c r="G791" s="2">
        <v>15148.16</v>
      </c>
      <c r="H791" s="2"/>
      <c r="I791" s="15"/>
      <c r="J791" s="22" t="s">
        <v>1419</v>
      </c>
      <c r="K791" s="26">
        <f t="shared" si="93"/>
        <v>15148.16</v>
      </c>
      <c r="L791" s="22"/>
      <c r="M791" s="26"/>
      <c r="N791" s="26"/>
    </row>
    <row r="792" spans="1:14" x14ac:dyDescent="0.2">
      <c r="A792" s="10" t="s">
        <v>530</v>
      </c>
      <c r="B792" s="6" t="s">
        <v>15</v>
      </c>
      <c r="C792">
        <v>14120000022</v>
      </c>
      <c r="D792" s="6" t="s">
        <v>703</v>
      </c>
      <c r="E792" t="s">
        <v>11</v>
      </c>
      <c r="F792" s="1">
        <v>10</v>
      </c>
      <c r="G792" s="2">
        <v>5193</v>
      </c>
      <c r="H792" s="2"/>
      <c r="I792" s="15"/>
      <c r="J792" s="22" t="s">
        <v>1419</v>
      </c>
      <c r="K792" s="26">
        <f t="shared" si="93"/>
        <v>5193</v>
      </c>
      <c r="L792" s="22"/>
      <c r="M792" s="26"/>
      <c r="N792" s="26"/>
    </row>
    <row r="793" spans="1:14" x14ac:dyDescent="0.2">
      <c r="A793" s="10" t="s">
        <v>530</v>
      </c>
      <c r="B793" s="6" t="s">
        <v>15</v>
      </c>
      <c r="C793">
        <v>14120000025</v>
      </c>
      <c r="D793" s="6" t="s">
        <v>702</v>
      </c>
      <c r="E793" t="s">
        <v>11</v>
      </c>
      <c r="F793" s="1">
        <v>26</v>
      </c>
      <c r="G793" s="2">
        <v>16978.169999999998</v>
      </c>
      <c r="H793" s="2"/>
      <c r="I793" s="15"/>
      <c r="J793" s="22" t="s">
        <v>1419</v>
      </c>
      <c r="K793" s="26">
        <f t="shared" si="93"/>
        <v>16978.169999999998</v>
      </c>
      <c r="L793" s="22"/>
      <c r="M793" s="26"/>
      <c r="N793" s="26"/>
    </row>
    <row r="794" spans="1:14" x14ac:dyDescent="0.2">
      <c r="A794" s="10" t="s">
        <v>530</v>
      </c>
      <c r="B794" s="6" t="s">
        <v>15</v>
      </c>
      <c r="C794">
        <v>37200000041</v>
      </c>
      <c r="D794" s="6" t="s">
        <v>727</v>
      </c>
      <c r="E794" t="s">
        <v>11</v>
      </c>
      <c r="F794" s="1">
        <v>50</v>
      </c>
      <c r="G794" s="2">
        <v>900.73</v>
      </c>
      <c r="H794" s="2"/>
      <c r="I794" s="15"/>
      <c r="J794" s="22"/>
      <c r="L794" s="22"/>
      <c r="N794" s="29">
        <f>G794</f>
        <v>900.73</v>
      </c>
    </row>
    <row r="795" spans="1:14" x14ac:dyDescent="0.2">
      <c r="A795" s="10" t="s">
        <v>530</v>
      </c>
      <c r="B795" s="6" t="s">
        <v>15</v>
      </c>
      <c r="C795">
        <v>42000000523</v>
      </c>
      <c r="D795" s="6" t="s">
        <v>680</v>
      </c>
      <c r="E795" t="s">
        <v>11</v>
      </c>
      <c r="F795" s="1">
        <v>37</v>
      </c>
      <c r="G795" s="2">
        <v>26652.05</v>
      </c>
      <c r="H795" s="2"/>
      <c r="I795" s="15"/>
      <c r="J795" s="22" t="s">
        <v>1419</v>
      </c>
      <c r="K795" s="26">
        <f t="shared" ref="K795:K796" si="94">G795</f>
        <v>26652.05</v>
      </c>
      <c r="L795" s="22"/>
      <c r="M795" s="26"/>
      <c r="N795" s="26"/>
    </row>
    <row r="796" spans="1:14" x14ac:dyDescent="0.2">
      <c r="A796" s="5" t="s">
        <v>530</v>
      </c>
      <c r="B796" s="6" t="s">
        <v>15</v>
      </c>
      <c r="C796">
        <v>42159330033</v>
      </c>
      <c r="D796" s="6" t="s">
        <v>661</v>
      </c>
      <c r="E796" t="s">
        <v>11</v>
      </c>
      <c r="F796" s="1">
        <v>4</v>
      </c>
      <c r="G796" s="2">
        <v>15120</v>
      </c>
      <c r="H796" s="2"/>
      <c r="I796" s="15"/>
      <c r="J796" s="22" t="s">
        <v>1419</v>
      </c>
      <c r="K796" s="26">
        <f t="shared" si="94"/>
        <v>15120</v>
      </c>
      <c r="L796" s="22"/>
      <c r="M796" s="26"/>
      <c r="N796" s="26"/>
    </row>
    <row r="797" spans="1:14" x14ac:dyDescent="0.2">
      <c r="A797" s="7" t="s">
        <v>1372</v>
      </c>
      <c r="B797" s="7"/>
      <c r="C797" s="7"/>
      <c r="D797" s="7"/>
      <c r="E797" s="7"/>
      <c r="F797" s="8">
        <v>190</v>
      </c>
      <c r="G797" s="9">
        <v>107843.8</v>
      </c>
      <c r="H797" s="9"/>
      <c r="I797" s="16"/>
      <c r="J797" s="21">
        <f>SUMIF($A$3:A796,A796,$J$3:J796)</f>
        <v>0</v>
      </c>
      <c r="K797" s="30">
        <f>SUM(K788:K796)</f>
        <v>106943.06999999999</v>
      </c>
      <c r="L797" s="30">
        <f t="shared" ref="L797:N797" si="95">SUM(L788:L796)</f>
        <v>0</v>
      </c>
      <c r="M797" s="30">
        <f t="shared" si="95"/>
        <v>0</v>
      </c>
      <c r="N797" s="30">
        <f t="shared" si="95"/>
        <v>900.73</v>
      </c>
    </row>
    <row r="798" spans="1:14" x14ac:dyDescent="0.2">
      <c r="A798" s="10" t="s">
        <v>32</v>
      </c>
      <c r="B798" s="6" t="s">
        <v>33</v>
      </c>
      <c r="C798">
        <v>21634500001</v>
      </c>
      <c r="D798" s="6" t="s">
        <v>1049</v>
      </c>
      <c r="E798" t="s">
        <v>18</v>
      </c>
      <c r="F798" s="1">
        <v>2500</v>
      </c>
      <c r="G798" s="2">
        <v>62500</v>
      </c>
      <c r="H798" s="2"/>
      <c r="I798" s="15"/>
      <c r="J798" s="20"/>
      <c r="K798" s="29"/>
      <c r="L798" s="20" t="s">
        <v>1419</v>
      </c>
      <c r="M798" s="29">
        <f>G798</f>
        <v>62500</v>
      </c>
      <c r="N798" s="29"/>
    </row>
    <row r="799" spans="1:14" x14ac:dyDescent="0.2">
      <c r="A799" s="5" t="s">
        <v>32</v>
      </c>
      <c r="B799" s="6" t="s">
        <v>33</v>
      </c>
      <c r="C799">
        <v>42000002120</v>
      </c>
      <c r="D799" s="6" t="s">
        <v>470</v>
      </c>
      <c r="E799" t="s">
        <v>18</v>
      </c>
      <c r="F799" s="1">
        <v>330</v>
      </c>
      <c r="G799" s="2">
        <v>35338.04</v>
      </c>
      <c r="H799" s="2"/>
      <c r="I799" s="15"/>
      <c r="J799" s="22" t="s">
        <v>1419</v>
      </c>
      <c r="K799" s="26">
        <f>G799</f>
        <v>35338.04</v>
      </c>
      <c r="L799" s="22"/>
      <c r="M799" s="26"/>
      <c r="N799" s="26"/>
    </row>
    <row r="800" spans="1:14" x14ac:dyDescent="0.2">
      <c r="A800" s="7" t="s">
        <v>1373</v>
      </c>
      <c r="B800" s="7"/>
      <c r="C800" s="7"/>
      <c r="D800" s="7"/>
      <c r="E800" s="7"/>
      <c r="F800" s="8">
        <v>2830</v>
      </c>
      <c r="G800" s="9">
        <v>97838.040000000008</v>
      </c>
      <c r="H800" s="9"/>
      <c r="I800" s="16"/>
      <c r="J800" s="21">
        <f>SUMIF($A$3:A799,A799,$J$3:J799)</f>
        <v>0</v>
      </c>
      <c r="K800" s="30">
        <f>SUM(K798:K799)</f>
        <v>35338.04</v>
      </c>
      <c r="L800" s="30">
        <f t="shared" ref="L800:N800" si="96">SUM(L798:L799)</f>
        <v>0</v>
      </c>
      <c r="M800" s="30">
        <f t="shared" si="96"/>
        <v>62500</v>
      </c>
      <c r="N800" s="30">
        <f t="shared" si="96"/>
        <v>0</v>
      </c>
    </row>
    <row r="801" spans="1:14" x14ac:dyDescent="0.2">
      <c r="A801" s="10" t="s">
        <v>82</v>
      </c>
      <c r="B801" s="6" t="s">
        <v>33</v>
      </c>
      <c r="C801">
        <v>9500000149</v>
      </c>
      <c r="D801" s="6" t="s">
        <v>286</v>
      </c>
      <c r="E801" t="s">
        <v>18</v>
      </c>
      <c r="F801" s="1">
        <v>159</v>
      </c>
      <c r="G801" s="2">
        <v>3631.4</v>
      </c>
      <c r="H801" s="2"/>
      <c r="I801" s="15"/>
      <c r="J801" s="20"/>
      <c r="K801" s="29"/>
      <c r="L801" s="20"/>
      <c r="M801" s="29"/>
      <c r="N801" s="29">
        <f>G801</f>
        <v>3631.4</v>
      </c>
    </row>
    <row r="802" spans="1:14" x14ac:dyDescent="0.2">
      <c r="A802" s="10" t="s">
        <v>82</v>
      </c>
      <c r="B802" s="6" t="s">
        <v>33</v>
      </c>
      <c r="C802">
        <v>14169000045</v>
      </c>
      <c r="D802" s="6" t="s">
        <v>753</v>
      </c>
      <c r="E802" t="s">
        <v>11</v>
      </c>
      <c r="F802" s="1">
        <v>2</v>
      </c>
      <c r="G802" s="2">
        <v>18305.080000000002</v>
      </c>
      <c r="H802" s="2"/>
      <c r="I802" s="15"/>
      <c r="J802" s="22" t="s">
        <v>1419</v>
      </c>
      <c r="K802" s="26">
        <f>G802</f>
        <v>18305.080000000002</v>
      </c>
      <c r="L802" s="22"/>
      <c r="M802" s="26"/>
      <c r="N802" s="26"/>
    </row>
    <row r="803" spans="1:14" x14ac:dyDescent="0.2">
      <c r="A803" s="10" t="s">
        <v>82</v>
      </c>
      <c r="B803" s="6" t="s">
        <v>33</v>
      </c>
      <c r="C803">
        <v>14692000036</v>
      </c>
      <c r="D803" s="6" t="s">
        <v>898</v>
      </c>
      <c r="E803" t="s">
        <v>11</v>
      </c>
      <c r="F803" s="1">
        <v>3</v>
      </c>
      <c r="G803" s="2">
        <v>769.07</v>
      </c>
      <c r="H803" s="2"/>
      <c r="I803" s="15"/>
      <c r="J803" s="22"/>
      <c r="L803" s="22"/>
      <c r="M803" s="29"/>
      <c r="N803" s="29">
        <f>G803</f>
        <v>769.07</v>
      </c>
    </row>
    <row r="804" spans="1:14" x14ac:dyDescent="0.2">
      <c r="A804" s="10" t="s">
        <v>82</v>
      </c>
      <c r="B804" s="6" t="s">
        <v>33</v>
      </c>
      <c r="C804">
        <v>17332000008</v>
      </c>
      <c r="D804" s="6" t="s">
        <v>973</v>
      </c>
      <c r="E804" t="s">
        <v>18</v>
      </c>
      <c r="F804" s="1">
        <v>3739</v>
      </c>
      <c r="G804" s="2">
        <v>69866.02</v>
      </c>
      <c r="H804" s="2"/>
      <c r="I804" s="15" t="s">
        <v>1424</v>
      </c>
      <c r="J804" s="22"/>
      <c r="L804" s="22" t="s">
        <v>1419</v>
      </c>
      <c r="M804" s="29">
        <f t="shared" ref="M804:M805" si="97">G804</f>
        <v>69866.02</v>
      </c>
      <c r="N804" s="29"/>
    </row>
    <row r="805" spans="1:14" x14ac:dyDescent="0.2">
      <c r="A805" s="10" t="s">
        <v>82</v>
      </c>
      <c r="B805" s="6" t="s">
        <v>33</v>
      </c>
      <c r="C805">
        <v>17821000001</v>
      </c>
      <c r="D805" s="6" t="s">
        <v>1083</v>
      </c>
      <c r="E805" t="s">
        <v>46</v>
      </c>
      <c r="F805" s="1">
        <v>0.5</v>
      </c>
      <c r="G805" s="2">
        <v>10000</v>
      </c>
      <c r="H805" s="2"/>
      <c r="I805" s="15" t="s">
        <v>1424</v>
      </c>
      <c r="J805" s="22"/>
      <c r="L805" s="22" t="s">
        <v>1419</v>
      </c>
      <c r="M805" s="29">
        <f t="shared" si="97"/>
        <v>10000</v>
      </c>
      <c r="N805" s="29"/>
    </row>
    <row r="806" spans="1:14" x14ac:dyDescent="0.2">
      <c r="A806" s="10" t="s">
        <v>82</v>
      </c>
      <c r="B806" s="6" t="s">
        <v>33</v>
      </c>
      <c r="C806">
        <v>18447000002</v>
      </c>
      <c r="D806" s="6" t="s">
        <v>960</v>
      </c>
      <c r="E806" t="s">
        <v>18</v>
      </c>
      <c r="F806" s="1">
        <v>12.65</v>
      </c>
      <c r="G806" s="2">
        <v>3576.55</v>
      </c>
      <c r="H806" s="2"/>
      <c r="I806" s="15"/>
      <c r="J806" s="22"/>
      <c r="L806" s="22"/>
      <c r="M806" s="29"/>
      <c r="N806" s="29">
        <f>G806</f>
        <v>3576.55</v>
      </c>
    </row>
    <row r="807" spans="1:14" x14ac:dyDescent="0.2">
      <c r="A807" s="10" t="s">
        <v>82</v>
      </c>
      <c r="B807" s="6" t="s">
        <v>33</v>
      </c>
      <c r="C807">
        <v>18447000003</v>
      </c>
      <c r="D807" s="6" t="s">
        <v>1170</v>
      </c>
      <c r="E807" t="s">
        <v>18</v>
      </c>
      <c r="F807" s="1">
        <v>7</v>
      </c>
      <c r="G807" s="2">
        <v>723.1</v>
      </c>
      <c r="H807" s="2"/>
      <c r="I807" s="15"/>
      <c r="J807" s="22"/>
      <c r="L807" s="22"/>
      <c r="M807" s="29"/>
      <c r="N807" s="29">
        <f>G807</f>
        <v>723.1</v>
      </c>
    </row>
    <row r="808" spans="1:14" x14ac:dyDescent="0.2">
      <c r="A808" s="10" t="s">
        <v>82</v>
      </c>
      <c r="B808" s="6" t="s">
        <v>33</v>
      </c>
      <c r="C808">
        <v>18447000005</v>
      </c>
      <c r="D808" s="6" t="s">
        <v>1046</v>
      </c>
      <c r="E808" t="s">
        <v>18</v>
      </c>
      <c r="F808" s="1">
        <v>6.5</v>
      </c>
      <c r="G808" s="2">
        <v>2479.92</v>
      </c>
      <c r="H808" s="2"/>
      <c r="I808" s="15"/>
      <c r="J808" s="22"/>
      <c r="L808" s="22"/>
      <c r="M808" s="29"/>
      <c r="N808" s="29">
        <f>G808</f>
        <v>2479.92</v>
      </c>
    </row>
    <row r="809" spans="1:14" x14ac:dyDescent="0.2">
      <c r="A809" s="10" t="s">
        <v>82</v>
      </c>
      <c r="B809" s="6" t="s">
        <v>33</v>
      </c>
      <c r="C809">
        <v>18457000019</v>
      </c>
      <c r="D809" s="6" t="s">
        <v>1193</v>
      </c>
      <c r="E809" t="s">
        <v>18</v>
      </c>
      <c r="F809" s="1">
        <v>22.85</v>
      </c>
      <c r="G809" s="2">
        <v>4357.04</v>
      </c>
      <c r="H809" s="2"/>
      <c r="I809" s="15"/>
      <c r="J809" s="22"/>
      <c r="L809" s="22"/>
      <c r="M809" s="29"/>
      <c r="N809" s="29">
        <f>G809</f>
        <v>4357.04</v>
      </c>
    </row>
    <row r="810" spans="1:14" x14ac:dyDescent="0.2">
      <c r="A810" s="10" t="s">
        <v>82</v>
      </c>
      <c r="B810" s="6" t="s">
        <v>33</v>
      </c>
      <c r="C810">
        <v>22483100004</v>
      </c>
      <c r="D810" s="6" t="s">
        <v>459</v>
      </c>
      <c r="E810" t="s">
        <v>18</v>
      </c>
      <c r="F810" s="1">
        <v>2.4</v>
      </c>
      <c r="G810" s="2">
        <v>1081.3499999999999</v>
      </c>
      <c r="H810" s="2"/>
      <c r="I810" s="15"/>
      <c r="J810" s="22"/>
      <c r="L810" s="22"/>
      <c r="M810" s="29"/>
      <c r="N810" s="29">
        <f>G810</f>
        <v>1081.3499999999999</v>
      </c>
    </row>
    <row r="811" spans="1:14" x14ac:dyDescent="0.2">
      <c r="A811" s="10" t="s">
        <v>82</v>
      </c>
      <c r="B811" s="6" t="s">
        <v>33</v>
      </c>
      <c r="C811">
        <v>22483100005</v>
      </c>
      <c r="D811" s="6" t="s">
        <v>460</v>
      </c>
      <c r="E811" t="s">
        <v>18</v>
      </c>
      <c r="F811" s="1">
        <v>13.5</v>
      </c>
      <c r="G811" s="2">
        <v>6480</v>
      </c>
      <c r="H811" s="2"/>
      <c r="I811" s="15"/>
      <c r="J811" s="22" t="s">
        <v>1419</v>
      </c>
      <c r="K811" s="26">
        <f t="shared" ref="K811:K812" si="98">G811</f>
        <v>6480</v>
      </c>
      <c r="L811" s="22"/>
      <c r="M811" s="26"/>
      <c r="N811" s="26"/>
    </row>
    <row r="812" spans="1:14" x14ac:dyDescent="0.2">
      <c r="A812" s="10" t="s">
        <v>82</v>
      </c>
      <c r="B812" s="6" t="s">
        <v>33</v>
      </c>
      <c r="C812">
        <v>22483100014</v>
      </c>
      <c r="D812" s="6" t="s">
        <v>454</v>
      </c>
      <c r="E812" t="s">
        <v>18</v>
      </c>
      <c r="F812" s="1">
        <v>20</v>
      </c>
      <c r="G812" s="2">
        <v>9600</v>
      </c>
      <c r="H812" s="2"/>
      <c r="I812" s="15"/>
      <c r="J812" s="22" t="s">
        <v>1419</v>
      </c>
      <c r="K812" s="26">
        <f t="shared" si="98"/>
        <v>9600</v>
      </c>
      <c r="L812" s="22"/>
      <c r="M812" s="26"/>
      <c r="N812" s="26"/>
    </row>
    <row r="813" spans="1:14" x14ac:dyDescent="0.2">
      <c r="A813" s="10" t="s">
        <v>82</v>
      </c>
      <c r="B813" s="6" t="s">
        <v>33</v>
      </c>
      <c r="C813">
        <v>33200090674</v>
      </c>
      <c r="D813" s="6" t="s">
        <v>440</v>
      </c>
      <c r="E813" t="s">
        <v>11</v>
      </c>
      <c r="F813" s="1">
        <v>1</v>
      </c>
      <c r="G813" s="2">
        <v>4330.51</v>
      </c>
      <c r="H813" s="2"/>
      <c r="I813" s="15"/>
      <c r="J813" s="20"/>
      <c r="K813" s="29"/>
      <c r="L813" s="20"/>
      <c r="M813" s="29"/>
      <c r="N813" s="29">
        <f>G813</f>
        <v>4330.51</v>
      </c>
    </row>
    <row r="814" spans="1:14" x14ac:dyDescent="0.2">
      <c r="A814" s="10" t="s">
        <v>82</v>
      </c>
      <c r="B814" s="6" t="s">
        <v>33</v>
      </c>
      <c r="C814">
        <v>33240000025</v>
      </c>
      <c r="D814" s="6" t="s">
        <v>464</v>
      </c>
      <c r="E814" t="s">
        <v>11</v>
      </c>
      <c r="F814" s="1">
        <v>1</v>
      </c>
      <c r="G814" s="2">
        <v>4253.3900000000003</v>
      </c>
      <c r="H814" s="2"/>
      <c r="I814" s="15"/>
      <c r="J814" s="20"/>
      <c r="K814" s="29"/>
      <c r="L814" s="20"/>
      <c r="M814" s="29"/>
      <c r="N814" s="29">
        <f>G814</f>
        <v>4253.3900000000003</v>
      </c>
    </row>
    <row r="815" spans="1:14" ht="22.5" x14ac:dyDescent="0.2">
      <c r="A815" s="10" t="s">
        <v>82</v>
      </c>
      <c r="B815" s="6" t="s">
        <v>33</v>
      </c>
      <c r="C815">
        <v>36000000138</v>
      </c>
      <c r="D815" s="6" t="s">
        <v>761</v>
      </c>
      <c r="E815" t="s">
        <v>11</v>
      </c>
      <c r="F815" s="1">
        <v>1</v>
      </c>
      <c r="G815" s="2">
        <v>113031.36</v>
      </c>
      <c r="H815" s="2"/>
      <c r="I815" s="15" t="s">
        <v>1407</v>
      </c>
      <c r="J815" s="22" t="s">
        <v>1419</v>
      </c>
      <c r="K815" s="26">
        <f t="shared" ref="K815:K818" si="99">G815</f>
        <v>113031.36</v>
      </c>
      <c r="L815" s="22"/>
      <c r="M815" s="26"/>
      <c r="N815" s="26"/>
    </row>
    <row r="816" spans="1:14" x14ac:dyDescent="0.2">
      <c r="A816" s="10" t="s">
        <v>82</v>
      </c>
      <c r="B816" s="6" t="s">
        <v>33</v>
      </c>
      <c r="C816">
        <v>36000000235</v>
      </c>
      <c r="D816" s="6" t="s">
        <v>829</v>
      </c>
      <c r="E816" t="s">
        <v>11</v>
      </c>
      <c r="F816" s="1">
        <v>2</v>
      </c>
      <c r="G816" s="2">
        <v>38887.81</v>
      </c>
      <c r="H816" s="2"/>
      <c r="I816" s="15"/>
      <c r="J816" s="22" t="s">
        <v>1419</v>
      </c>
      <c r="K816" s="26">
        <f t="shared" si="99"/>
        <v>38887.81</v>
      </c>
      <c r="L816" s="22"/>
      <c r="M816" s="26"/>
      <c r="N816" s="26"/>
    </row>
    <row r="817" spans="1:14" x14ac:dyDescent="0.2">
      <c r="A817" s="10" t="s">
        <v>82</v>
      </c>
      <c r="B817" s="6" t="s">
        <v>33</v>
      </c>
      <c r="C817">
        <v>36439000122</v>
      </c>
      <c r="D817" s="6" t="s">
        <v>948</v>
      </c>
      <c r="E817" t="s">
        <v>11</v>
      </c>
      <c r="F817" s="1">
        <v>2</v>
      </c>
      <c r="G817" s="2">
        <v>645190.68000000005</v>
      </c>
      <c r="H817" s="2"/>
      <c r="I817" s="17" t="s">
        <v>1408</v>
      </c>
      <c r="J817" s="22" t="s">
        <v>1419</v>
      </c>
      <c r="K817" s="26">
        <f t="shared" si="99"/>
        <v>645190.68000000005</v>
      </c>
      <c r="L817" s="22"/>
      <c r="M817" s="26"/>
      <c r="N817" s="26"/>
    </row>
    <row r="818" spans="1:14" x14ac:dyDescent="0.2">
      <c r="A818" s="10" t="s">
        <v>82</v>
      </c>
      <c r="B818" s="6" t="s">
        <v>33</v>
      </c>
      <c r="C818">
        <v>37400000172</v>
      </c>
      <c r="D818" s="6" t="s">
        <v>872</v>
      </c>
      <c r="E818" t="s">
        <v>11</v>
      </c>
      <c r="F818" s="1">
        <v>1</v>
      </c>
      <c r="G818" s="2">
        <v>53389.83</v>
      </c>
      <c r="H818" s="2"/>
      <c r="I818" s="15"/>
      <c r="J818" s="22" t="s">
        <v>1419</v>
      </c>
      <c r="K818" s="26">
        <f t="shared" si="99"/>
        <v>53389.83</v>
      </c>
      <c r="L818" s="22"/>
      <c r="M818" s="26"/>
      <c r="N818" s="26"/>
    </row>
    <row r="819" spans="1:14" x14ac:dyDescent="0.2">
      <c r="A819" s="10" t="s">
        <v>82</v>
      </c>
      <c r="B819" s="6" t="s">
        <v>33</v>
      </c>
      <c r="C819">
        <v>41455200003</v>
      </c>
      <c r="D819" s="6" t="s">
        <v>354</v>
      </c>
      <c r="E819" t="s">
        <v>11</v>
      </c>
      <c r="F819" s="1">
        <v>3</v>
      </c>
      <c r="G819" s="2">
        <v>13266.41</v>
      </c>
      <c r="H819" s="2"/>
      <c r="I819" s="15"/>
      <c r="J819" s="22"/>
      <c r="L819" s="22" t="s">
        <v>1419</v>
      </c>
      <c r="M819" s="29">
        <f t="shared" ref="M819:M821" si="100">G819</f>
        <v>13266.41</v>
      </c>
      <c r="N819" s="29"/>
    </row>
    <row r="820" spans="1:14" x14ac:dyDescent="0.2">
      <c r="A820" s="10" t="s">
        <v>82</v>
      </c>
      <c r="B820" s="6" t="s">
        <v>33</v>
      </c>
      <c r="C820">
        <v>41455200004</v>
      </c>
      <c r="D820" s="6" t="s">
        <v>446</v>
      </c>
      <c r="E820" t="s">
        <v>11</v>
      </c>
      <c r="F820" s="1">
        <v>3</v>
      </c>
      <c r="G820" s="2">
        <v>15694.27</v>
      </c>
      <c r="H820" s="2"/>
      <c r="I820" s="15"/>
      <c r="J820" s="22"/>
      <c r="L820" s="22" t="s">
        <v>1419</v>
      </c>
      <c r="M820" s="29">
        <f t="shared" si="100"/>
        <v>15694.27</v>
      </c>
      <c r="N820" s="29"/>
    </row>
    <row r="821" spans="1:14" x14ac:dyDescent="0.2">
      <c r="A821" s="10" t="s">
        <v>82</v>
      </c>
      <c r="B821" s="6" t="s">
        <v>33</v>
      </c>
      <c r="C821">
        <v>41455200005</v>
      </c>
      <c r="D821" s="6" t="s">
        <v>362</v>
      </c>
      <c r="E821" t="s">
        <v>11</v>
      </c>
      <c r="F821" s="1">
        <v>2</v>
      </c>
      <c r="G821" s="2">
        <v>16324.58</v>
      </c>
      <c r="H821" s="2"/>
      <c r="I821" s="15"/>
      <c r="J821" s="22"/>
      <c r="L821" s="22" t="s">
        <v>1419</v>
      </c>
      <c r="M821" s="29">
        <f t="shared" si="100"/>
        <v>16324.58</v>
      </c>
      <c r="N821" s="29"/>
    </row>
    <row r="822" spans="1:14" x14ac:dyDescent="0.2">
      <c r="A822" s="10" t="s">
        <v>82</v>
      </c>
      <c r="B822" s="6" t="s">
        <v>33</v>
      </c>
      <c r="C822">
        <v>42000000867</v>
      </c>
      <c r="D822" s="6" t="s">
        <v>1175</v>
      </c>
      <c r="E822" t="s">
        <v>46</v>
      </c>
      <c r="F822" s="1">
        <v>0.2</v>
      </c>
      <c r="G822" s="2">
        <v>49140.42</v>
      </c>
      <c r="H822" s="2"/>
      <c r="I822" s="15"/>
      <c r="J822" s="22" t="s">
        <v>1419</v>
      </c>
      <c r="K822" s="26">
        <f t="shared" ref="K822:K827" si="101">G822</f>
        <v>49140.42</v>
      </c>
      <c r="L822" s="22"/>
      <c r="M822" s="26"/>
      <c r="N822" s="26"/>
    </row>
    <row r="823" spans="1:14" ht="22.5" x14ac:dyDescent="0.2">
      <c r="A823" s="10" t="s">
        <v>82</v>
      </c>
      <c r="B823" s="6" t="s">
        <v>33</v>
      </c>
      <c r="C823">
        <v>45000000004</v>
      </c>
      <c r="D823" s="6" t="s">
        <v>936</v>
      </c>
      <c r="E823" t="s">
        <v>11</v>
      </c>
      <c r="F823" s="1">
        <v>8</v>
      </c>
      <c r="G823" s="2">
        <v>158372.88</v>
      </c>
      <c r="H823" s="2"/>
      <c r="I823" s="17" t="s">
        <v>1409</v>
      </c>
      <c r="J823" s="22" t="s">
        <v>1419</v>
      </c>
      <c r="K823" s="26">
        <f t="shared" si="101"/>
        <v>158372.88</v>
      </c>
      <c r="L823" s="22"/>
      <c r="M823" s="26"/>
      <c r="N823" s="26"/>
    </row>
    <row r="824" spans="1:14" x14ac:dyDescent="0.2">
      <c r="A824" s="10" t="s">
        <v>82</v>
      </c>
      <c r="B824" s="6" t="s">
        <v>33</v>
      </c>
      <c r="C824">
        <v>45000000005</v>
      </c>
      <c r="D824" s="6" t="s">
        <v>949</v>
      </c>
      <c r="E824" t="s">
        <v>11</v>
      </c>
      <c r="F824" s="1">
        <v>11</v>
      </c>
      <c r="G824" s="2">
        <v>35237.29</v>
      </c>
      <c r="H824" s="2"/>
      <c r="I824" s="15"/>
      <c r="J824" s="22" t="s">
        <v>1419</v>
      </c>
      <c r="K824" s="26">
        <f t="shared" si="101"/>
        <v>35237.29</v>
      </c>
      <c r="L824" s="22"/>
      <c r="M824" s="26"/>
      <c r="N824" s="26"/>
    </row>
    <row r="825" spans="1:14" x14ac:dyDescent="0.2">
      <c r="A825" s="10" t="s">
        <v>82</v>
      </c>
      <c r="B825" s="6" t="s">
        <v>33</v>
      </c>
      <c r="C825">
        <v>45000000101</v>
      </c>
      <c r="D825" s="6" t="s">
        <v>940</v>
      </c>
      <c r="E825" t="s">
        <v>11</v>
      </c>
      <c r="F825" s="1">
        <v>30</v>
      </c>
      <c r="G825" s="2">
        <v>5951.1</v>
      </c>
      <c r="H825" s="2"/>
      <c r="I825" s="15"/>
      <c r="J825" s="22" t="s">
        <v>1419</v>
      </c>
      <c r="K825" s="26">
        <f t="shared" si="101"/>
        <v>5951.1</v>
      </c>
      <c r="L825" s="22"/>
      <c r="M825" s="26"/>
      <c r="N825" s="26"/>
    </row>
    <row r="826" spans="1:14" x14ac:dyDescent="0.2">
      <c r="A826" s="10" t="s">
        <v>82</v>
      </c>
      <c r="B826" s="6" t="s">
        <v>33</v>
      </c>
      <c r="C826">
        <v>45000000122</v>
      </c>
      <c r="D826" s="6" t="s">
        <v>448</v>
      </c>
      <c r="E826" t="s">
        <v>11</v>
      </c>
      <c r="F826" s="1">
        <v>8</v>
      </c>
      <c r="G826" s="2">
        <v>45567.040000000001</v>
      </c>
      <c r="H826" s="2"/>
      <c r="I826" s="15"/>
      <c r="J826" s="22" t="s">
        <v>1419</v>
      </c>
      <c r="K826" s="26">
        <f t="shared" si="101"/>
        <v>45567.040000000001</v>
      </c>
      <c r="L826" s="22"/>
      <c r="M826" s="26"/>
      <c r="N826" s="26"/>
    </row>
    <row r="827" spans="1:14" x14ac:dyDescent="0.2">
      <c r="A827" s="5" t="s">
        <v>82</v>
      </c>
      <c r="B827" s="6" t="s">
        <v>33</v>
      </c>
      <c r="C827">
        <v>48612000050</v>
      </c>
      <c r="D827" s="6" t="s">
        <v>941</v>
      </c>
      <c r="E827" t="s">
        <v>11</v>
      </c>
      <c r="F827" s="1">
        <v>1</v>
      </c>
      <c r="G827" s="2">
        <v>7745.77</v>
      </c>
      <c r="H827" s="2"/>
      <c r="I827" s="15"/>
      <c r="J827" s="22" t="s">
        <v>1419</v>
      </c>
      <c r="K827" s="26">
        <f t="shared" si="101"/>
        <v>7745.77</v>
      </c>
      <c r="L827" s="22"/>
      <c r="M827" s="26"/>
      <c r="N827" s="26"/>
    </row>
    <row r="828" spans="1:14" x14ac:dyDescent="0.2">
      <c r="A828" s="7" t="s">
        <v>1374</v>
      </c>
      <c r="B828" s="7"/>
      <c r="C828" s="7"/>
      <c r="D828" s="7"/>
      <c r="E828" s="7"/>
      <c r="F828" s="8">
        <v>4062.6</v>
      </c>
      <c r="G828" s="9">
        <v>1337252.8700000001</v>
      </c>
      <c r="H828" s="9"/>
      <c r="I828" s="16"/>
      <c r="J828" s="21">
        <f>SUMIF($A$3:A827,A827,$J$3:J827)</f>
        <v>0</v>
      </c>
      <c r="K828" s="30">
        <f>SUM(K801:K827)</f>
        <v>1186899.2600000002</v>
      </c>
      <c r="L828" s="30">
        <f t="shared" ref="L828:N828" si="102">SUM(L801:L827)</f>
        <v>0</v>
      </c>
      <c r="M828" s="30">
        <f t="shared" si="102"/>
        <v>125151.28000000001</v>
      </c>
      <c r="N828" s="30">
        <f t="shared" si="102"/>
        <v>25202.33</v>
      </c>
    </row>
    <row r="829" spans="1:14" x14ac:dyDescent="0.2">
      <c r="A829" s="10" t="s">
        <v>37</v>
      </c>
      <c r="B829" s="6" t="s">
        <v>33</v>
      </c>
      <c r="C829">
        <v>16900030122</v>
      </c>
      <c r="D829" s="6" t="s">
        <v>453</v>
      </c>
      <c r="E829" t="s">
        <v>11</v>
      </c>
      <c r="F829" s="1">
        <v>20</v>
      </c>
      <c r="G829" s="2">
        <v>524.82000000000005</v>
      </c>
      <c r="H829" s="2"/>
      <c r="I829" s="15"/>
      <c r="J829" s="22"/>
      <c r="L829" s="22"/>
      <c r="N829" s="29">
        <f>G829</f>
        <v>524.82000000000005</v>
      </c>
    </row>
    <row r="830" spans="1:14" x14ac:dyDescent="0.2">
      <c r="A830" s="10" t="s">
        <v>37</v>
      </c>
      <c r="B830" s="6" t="s">
        <v>33</v>
      </c>
      <c r="C830">
        <v>25681000016</v>
      </c>
      <c r="D830" s="6" t="s">
        <v>160</v>
      </c>
      <c r="E830" t="s">
        <v>43</v>
      </c>
      <c r="F830" s="1">
        <v>1</v>
      </c>
      <c r="G830" s="2">
        <v>19420.57</v>
      </c>
      <c r="H830" s="2"/>
      <c r="I830" s="15"/>
      <c r="J830" s="22" t="s">
        <v>1419</v>
      </c>
      <c r="K830" s="26">
        <f>G830</f>
        <v>19420.57</v>
      </c>
      <c r="L830" s="22"/>
      <c r="M830" s="26"/>
      <c r="N830" s="26"/>
    </row>
    <row r="831" spans="1:14" x14ac:dyDescent="0.2">
      <c r="A831" s="10" t="s">
        <v>37</v>
      </c>
      <c r="B831" s="6" t="s">
        <v>33</v>
      </c>
      <c r="C831">
        <v>34837000064</v>
      </c>
      <c r="D831" s="6" t="s">
        <v>452</v>
      </c>
      <c r="E831" t="s">
        <v>11</v>
      </c>
      <c r="F831" s="1">
        <v>16</v>
      </c>
      <c r="G831" s="2">
        <v>230.24</v>
      </c>
      <c r="H831" s="2"/>
      <c r="I831" s="15"/>
      <c r="J831" s="20"/>
      <c r="K831" s="29"/>
      <c r="L831" s="20"/>
      <c r="M831" s="29"/>
      <c r="N831" s="29">
        <f>G831</f>
        <v>230.24</v>
      </c>
    </row>
    <row r="832" spans="1:14" x14ac:dyDescent="0.2">
      <c r="A832" s="10" t="s">
        <v>37</v>
      </c>
      <c r="B832" s="6" t="s">
        <v>33</v>
      </c>
      <c r="C832">
        <v>34837000074</v>
      </c>
      <c r="D832" s="6" t="s">
        <v>356</v>
      </c>
      <c r="E832" t="s">
        <v>11</v>
      </c>
      <c r="F832" s="1">
        <v>30</v>
      </c>
      <c r="G832" s="2">
        <v>431.7</v>
      </c>
      <c r="H832" s="2"/>
      <c r="I832" s="15"/>
      <c r="J832" s="20"/>
      <c r="K832" s="29"/>
      <c r="L832" s="20"/>
      <c r="M832" s="29"/>
      <c r="N832" s="29">
        <f>G832</f>
        <v>431.7</v>
      </c>
    </row>
    <row r="833" spans="1:14" x14ac:dyDescent="0.2">
      <c r="A833" s="10" t="s">
        <v>37</v>
      </c>
      <c r="B833" s="6" t="s">
        <v>33</v>
      </c>
      <c r="C833">
        <v>34837000075</v>
      </c>
      <c r="D833" s="6" t="s">
        <v>374</v>
      </c>
      <c r="E833" t="s">
        <v>11</v>
      </c>
      <c r="F833" s="1">
        <v>12</v>
      </c>
      <c r="G833" s="2">
        <v>946.2</v>
      </c>
      <c r="H833" s="2"/>
      <c r="I833" s="15"/>
      <c r="J833" s="20"/>
      <c r="K833" s="29"/>
      <c r="L833" s="20"/>
      <c r="M833" s="29"/>
      <c r="N833" s="29">
        <f>G833</f>
        <v>946.2</v>
      </c>
    </row>
    <row r="834" spans="1:14" x14ac:dyDescent="0.2">
      <c r="A834" s="10" t="s">
        <v>37</v>
      </c>
      <c r="B834" s="6" t="s">
        <v>33</v>
      </c>
      <c r="C834">
        <v>40185000010</v>
      </c>
      <c r="D834" s="6" t="s">
        <v>1311</v>
      </c>
      <c r="E834" t="s">
        <v>11</v>
      </c>
      <c r="F834" s="1">
        <v>2</v>
      </c>
      <c r="G834" s="2">
        <v>734.29</v>
      </c>
      <c r="H834" s="2"/>
      <c r="I834" s="15"/>
      <c r="J834" s="20"/>
      <c r="K834" s="29"/>
      <c r="L834" s="20"/>
      <c r="M834" s="29"/>
      <c r="N834" s="29">
        <f>G834</f>
        <v>734.29</v>
      </c>
    </row>
    <row r="835" spans="1:14" x14ac:dyDescent="0.2">
      <c r="A835" s="10" t="s">
        <v>37</v>
      </c>
      <c r="B835" s="6" t="s">
        <v>33</v>
      </c>
      <c r="C835">
        <v>42000001859</v>
      </c>
      <c r="D835" s="6" t="s">
        <v>449</v>
      </c>
      <c r="E835" t="s">
        <v>67</v>
      </c>
      <c r="F835" s="1">
        <v>103</v>
      </c>
      <c r="G835" s="2">
        <v>19024.97</v>
      </c>
      <c r="H835" s="2"/>
      <c r="I835" s="15"/>
      <c r="J835" s="22" t="s">
        <v>1419</v>
      </c>
      <c r="K835" s="26">
        <f>G835</f>
        <v>19024.97</v>
      </c>
      <c r="L835" s="22"/>
      <c r="M835" s="26"/>
      <c r="N835" s="26"/>
    </row>
    <row r="836" spans="1:14" x14ac:dyDescent="0.2">
      <c r="A836" s="10" t="s">
        <v>37</v>
      </c>
      <c r="B836" s="6" t="s">
        <v>33</v>
      </c>
      <c r="C836">
        <v>48543200006</v>
      </c>
      <c r="D836" s="6" t="s">
        <v>1339</v>
      </c>
      <c r="E836" t="s">
        <v>11</v>
      </c>
      <c r="F836" s="1">
        <v>6</v>
      </c>
      <c r="G836" s="2">
        <v>4932.83</v>
      </c>
      <c r="H836" s="2"/>
      <c r="I836" s="15"/>
      <c r="J836" s="22"/>
      <c r="L836" s="22"/>
      <c r="N836" s="29">
        <f>G836</f>
        <v>4932.83</v>
      </c>
    </row>
    <row r="837" spans="1:14" x14ac:dyDescent="0.2">
      <c r="A837" s="10" t="s">
        <v>37</v>
      </c>
      <c r="B837" s="6" t="s">
        <v>33</v>
      </c>
      <c r="C837">
        <v>48543200008</v>
      </c>
      <c r="D837" s="6" t="s">
        <v>1320</v>
      </c>
      <c r="E837" t="s">
        <v>11</v>
      </c>
      <c r="F837" s="1">
        <v>11</v>
      </c>
      <c r="G837" s="2">
        <v>4790.99</v>
      </c>
      <c r="H837" s="2"/>
      <c r="I837" s="15"/>
      <c r="J837" s="22"/>
      <c r="L837" s="22"/>
      <c r="N837" s="29">
        <f>G837</f>
        <v>4790.99</v>
      </c>
    </row>
    <row r="838" spans="1:14" x14ac:dyDescent="0.2">
      <c r="A838" s="10" t="s">
        <v>37</v>
      </c>
      <c r="B838" s="6" t="s">
        <v>33</v>
      </c>
      <c r="C838">
        <v>48543300003</v>
      </c>
      <c r="D838" s="6" t="s">
        <v>465</v>
      </c>
      <c r="E838" t="s">
        <v>11</v>
      </c>
      <c r="F838" s="1">
        <v>41</v>
      </c>
      <c r="G838" s="2">
        <v>15820.21</v>
      </c>
      <c r="H838" s="2"/>
      <c r="I838" s="15"/>
      <c r="J838" s="22" t="s">
        <v>1419</v>
      </c>
      <c r="K838" s="26">
        <f t="shared" ref="K838:K839" si="103">G838</f>
        <v>15820.21</v>
      </c>
      <c r="L838" s="22"/>
      <c r="M838" s="26"/>
      <c r="N838" s="26"/>
    </row>
    <row r="839" spans="1:14" x14ac:dyDescent="0.2">
      <c r="A839" s="10" t="s">
        <v>37</v>
      </c>
      <c r="B839" s="6" t="s">
        <v>33</v>
      </c>
      <c r="C839">
        <v>48543300006</v>
      </c>
      <c r="D839" s="6" t="s">
        <v>1330</v>
      </c>
      <c r="E839" t="s">
        <v>11</v>
      </c>
      <c r="F839" s="1">
        <v>6</v>
      </c>
      <c r="G839" s="2">
        <v>23026.63</v>
      </c>
      <c r="H839" s="2"/>
      <c r="I839" s="15"/>
      <c r="J839" s="22" t="s">
        <v>1419</v>
      </c>
      <c r="K839" s="26">
        <f t="shared" si="103"/>
        <v>23026.63</v>
      </c>
      <c r="L839" s="22"/>
      <c r="M839" s="26"/>
      <c r="N839" s="26"/>
    </row>
    <row r="840" spans="1:14" x14ac:dyDescent="0.2">
      <c r="A840" s="10" t="s">
        <v>37</v>
      </c>
      <c r="B840" s="6" t="s">
        <v>33</v>
      </c>
      <c r="C840">
        <v>48548200002</v>
      </c>
      <c r="D840" s="6" t="s">
        <v>307</v>
      </c>
      <c r="E840" t="s">
        <v>11</v>
      </c>
      <c r="F840" s="1">
        <v>10</v>
      </c>
      <c r="G840" s="2">
        <v>487.28</v>
      </c>
      <c r="H840" s="2"/>
      <c r="I840" s="15"/>
      <c r="J840" s="22"/>
      <c r="L840" s="22"/>
      <c r="N840" s="29">
        <f>G840</f>
        <v>487.28</v>
      </c>
    </row>
    <row r="841" spans="1:14" x14ac:dyDescent="0.2">
      <c r="A841" s="10" t="s">
        <v>37</v>
      </c>
      <c r="B841" s="6" t="s">
        <v>33</v>
      </c>
      <c r="C841">
        <v>48548200008</v>
      </c>
      <c r="D841" s="6" t="s">
        <v>1338</v>
      </c>
      <c r="E841" t="s">
        <v>11</v>
      </c>
      <c r="F841" s="1">
        <v>5</v>
      </c>
      <c r="G841" s="2">
        <v>4294.13</v>
      </c>
      <c r="H841" s="2"/>
      <c r="I841" s="15"/>
      <c r="J841" s="22"/>
      <c r="L841" s="22"/>
      <c r="N841" s="29">
        <f>G841</f>
        <v>4294.13</v>
      </c>
    </row>
    <row r="842" spans="1:14" x14ac:dyDescent="0.2">
      <c r="A842" s="5" t="s">
        <v>37</v>
      </c>
      <c r="B842" s="6" t="s">
        <v>33</v>
      </c>
      <c r="C842">
        <v>48548200010</v>
      </c>
      <c r="D842" s="6" t="s">
        <v>42</v>
      </c>
      <c r="E842" t="s">
        <v>43</v>
      </c>
      <c r="F842" s="1">
        <v>15</v>
      </c>
      <c r="G842" s="2">
        <v>13019.01</v>
      </c>
      <c r="H842" s="2"/>
      <c r="I842" s="15"/>
      <c r="J842" s="22" t="s">
        <v>1419</v>
      </c>
      <c r="K842" s="26">
        <f>G842</f>
        <v>13019.01</v>
      </c>
      <c r="L842" s="22"/>
      <c r="M842" s="26"/>
      <c r="N842" s="26"/>
    </row>
    <row r="843" spans="1:14" x14ac:dyDescent="0.2">
      <c r="A843" s="7" t="s">
        <v>1375</v>
      </c>
      <c r="B843" s="7"/>
      <c r="C843" s="7"/>
      <c r="D843" s="7"/>
      <c r="E843" s="7"/>
      <c r="F843" s="8">
        <v>278</v>
      </c>
      <c r="G843" s="9">
        <v>107683.87000000001</v>
      </c>
      <c r="H843" s="9"/>
      <c r="I843" s="16"/>
      <c r="J843" s="21">
        <f>SUMIF($A$3:A842,A842,$J$3:J842)</f>
        <v>0</v>
      </c>
      <c r="K843" s="30">
        <f>SUM(K829:K842)</f>
        <v>90311.39</v>
      </c>
      <c r="L843" s="30">
        <f t="shared" ref="L843:N843" si="104">SUM(L829:L842)</f>
        <v>0</v>
      </c>
      <c r="M843" s="30">
        <f t="shared" si="104"/>
        <v>0</v>
      </c>
      <c r="N843" s="30">
        <f t="shared" si="104"/>
        <v>17372.48</v>
      </c>
    </row>
    <row r="844" spans="1:14" x14ac:dyDescent="0.2">
      <c r="A844" s="5" t="s">
        <v>47</v>
      </c>
      <c r="B844" s="6" t="s">
        <v>20</v>
      </c>
      <c r="C844">
        <v>31770000008</v>
      </c>
      <c r="D844" s="6" t="s">
        <v>461</v>
      </c>
      <c r="E844" t="s">
        <v>11</v>
      </c>
      <c r="F844" s="1">
        <v>2</v>
      </c>
      <c r="G844" s="2">
        <v>15200</v>
      </c>
      <c r="H844" s="2"/>
      <c r="I844" s="15"/>
      <c r="J844" s="21"/>
      <c r="K844" s="30">
        <v>15200</v>
      </c>
      <c r="L844" s="30"/>
      <c r="M844" s="30"/>
      <c r="N844" s="30"/>
    </row>
    <row r="845" spans="1:14" x14ac:dyDescent="0.2">
      <c r="A845" s="7" t="s">
        <v>1376</v>
      </c>
      <c r="B845" s="7"/>
      <c r="C845" s="7"/>
      <c r="D845" s="7"/>
      <c r="E845" s="7"/>
      <c r="F845" s="8">
        <v>2</v>
      </c>
      <c r="G845" s="9">
        <v>15200</v>
      </c>
      <c r="H845" s="9"/>
      <c r="I845" s="16"/>
      <c r="J845" s="21">
        <f>SUMIF($A$3:A844,A844,$J$3:J844)</f>
        <v>0</v>
      </c>
      <c r="K845" s="30">
        <f>SUMIF($A$3:B844,B844,$J$3:K844)</f>
        <v>15200</v>
      </c>
      <c r="L845" s="21">
        <f>SUMIF($A$3:A844,A844,$L$3:L844)</f>
        <v>0</v>
      </c>
      <c r="M845" s="30">
        <f>SUMIF($A$3:B844,B844,$L$3:M844)</f>
        <v>0</v>
      </c>
      <c r="N845" s="30">
        <f>SUMIF($A$3:C844,C844,$L$3:N844)</f>
        <v>0</v>
      </c>
    </row>
    <row r="846" spans="1:14" x14ac:dyDescent="0.2">
      <c r="A846" s="10" t="s">
        <v>21</v>
      </c>
      <c r="B846" s="6" t="s">
        <v>20</v>
      </c>
      <c r="C846">
        <v>2530000019</v>
      </c>
      <c r="D846" s="6" t="s">
        <v>623</v>
      </c>
      <c r="E846" t="s">
        <v>18</v>
      </c>
      <c r="F846" s="1">
        <v>3</v>
      </c>
      <c r="G846" s="2">
        <v>235317.25</v>
      </c>
      <c r="H846" s="2"/>
      <c r="I846" s="15" t="s">
        <v>1422</v>
      </c>
      <c r="J846" s="22" t="s">
        <v>1419</v>
      </c>
      <c r="K846" s="26">
        <f>G846</f>
        <v>235317.25</v>
      </c>
      <c r="L846" s="22"/>
      <c r="M846" s="26"/>
      <c r="N846" s="26"/>
    </row>
    <row r="847" spans="1:14" x14ac:dyDescent="0.2">
      <c r="A847" s="10" t="s">
        <v>21</v>
      </c>
      <c r="B847" s="6" t="s">
        <v>20</v>
      </c>
      <c r="C847">
        <v>16900030193</v>
      </c>
      <c r="D847" s="6" t="s">
        <v>341</v>
      </c>
      <c r="E847" t="s">
        <v>342</v>
      </c>
      <c r="F847" s="1">
        <v>1</v>
      </c>
      <c r="G847" s="2">
        <v>508.47</v>
      </c>
      <c r="H847" s="2"/>
      <c r="I847" s="15"/>
      <c r="J847" s="20"/>
      <c r="K847" s="29"/>
      <c r="L847" s="20"/>
      <c r="M847" s="29"/>
      <c r="N847" s="29">
        <f>G847</f>
        <v>508.47</v>
      </c>
    </row>
    <row r="848" spans="1:14" x14ac:dyDescent="0.2">
      <c r="A848" s="10" t="s">
        <v>21</v>
      </c>
      <c r="B848" s="6" t="s">
        <v>20</v>
      </c>
      <c r="C848">
        <v>16900030194</v>
      </c>
      <c r="D848" s="6" t="s">
        <v>572</v>
      </c>
      <c r="E848" t="s">
        <v>342</v>
      </c>
      <c r="F848" s="1">
        <v>3</v>
      </c>
      <c r="G848" s="2">
        <v>1398.3</v>
      </c>
      <c r="H848" s="2"/>
      <c r="I848" s="15"/>
      <c r="J848" s="20"/>
      <c r="K848" s="29"/>
      <c r="L848" s="20"/>
      <c r="M848" s="29"/>
      <c r="N848" s="29">
        <f>G848</f>
        <v>1398.3</v>
      </c>
    </row>
    <row r="849" spans="1:14" x14ac:dyDescent="0.2">
      <c r="A849" s="10" t="s">
        <v>21</v>
      </c>
      <c r="B849" s="6" t="s">
        <v>20</v>
      </c>
      <c r="C849">
        <v>19162100001</v>
      </c>
      <c r="D849" s="6" t="s">
        <v>414</v>
      </c>
      <c r="E849" t="s">
        <v>46</v>
      </c>
      <c r="F849" s="1">
        <v>0.314</v>
      </c>
      <c r="G849" s="2">
        <v>32126.55</v>
      </c>
      <c r="H849" s="2"/>
      <c r="I849" s="15" t="s">
        <v>1424</v>
      </c>
      <c r="J849" s="20"/>
      <c r="K849" s="29"/>
      <c r="L849" s="20" t="s">
        <v>1419</v>
      </c>
      <c r="M849" s="29">
        <f t="shared" ref="M849:M851" si="105">G849</f>
        <v>32126.55</v>
      </c>
      <c r="N849" s="29"/>
    </row>
    <row r="850" spans="1:14" x14ac:dyDescent="0.2">
      <c r="A850" s="10" t="s">
        <v>21</v>
      </c>
      <c r="B850" s="6" t="s">
        <v>20</v>
      </c>
      <c r="C850">
        <v>21425100001</v>
      </c>
      <c r="D850" s="6" t="s">
        <v>406</v>
      </c>
      <c r="E850" t="s">
        <v>18</v>
      </c>
      <c r="F850" s="1">
        <v>72.180000000000007</v>
      </c>
      <c r="G850" s="2">
        <v>13509.58</v>
      </c>
      <c r="H850" s="2"/>
      <c r="I850" s="15" t="s">
        <v>1424</v>
      </c>
      <c r="J850" s="20"/>
      <c r="K850" s="29"/>
      <c r="L850" s="20" t="s">
        <v>1419</v>
      </c>
      <c r="M850" s="29">
        <f t="shared" si="105"/>
        <v>13509.58</v>
      </c>
      <c r="N850" s="29"/>
    </row>
    <row r="851" spans="1:14" x14ac:dyDescent="0.2">
      <c r="A851" s="10" t="s">
        <v>21</v>
      </c>
      <c r="B851" s="6" t="s">
        <v>20</v>
      </c>
      <c r="C851">
        <v>21483100001</v>
      </c>
      <c r="D851" s="6" t="s">
        <v>246</v>
      </c>
      <c r="E851" t="s">
        <v>18</v>
      </c>
      <c r="F851" s="1">
        <v>65.5</v>
      </c>
      <c r="G851" s="2">
        <v>6531.66</v>
      </c>
      <c r="H851" s="2"/>
      <c r="I851" s="15" t="s">
        <v>1424</v>
      </c>
      <c r="J851" s="20"/>
      <c r="K851" s="29"/>
      <c r="L851" s="20" t="s">
        <v>1419</v>
      </c>
      <c r="M851" s="29">
        <f t="shared" si="105"/>
        <v>6531.66</v>
      </c>
      <c r="N851" s="29"/>
    </row>
    <row r="852" spans="1:14" x14ac:dyDescent="0.2">
      <c r="A852" s="10" t="s">
        <v>21</v>
      </c>
      <c r="B852" s="6" t="s">
        <v>20</v>
      </c>
      <c r="C852">
        <v>21621200001</v>
      </c>
      <c r="D852" s="6" t="s">
        <v>455</v>
      </c>
      <c r="E852" t="s">
        <v>46</v>
      </c>
      <c r="F852" s="1">
        <v>0.496</v>
      </c>
      <c r="G852" s="2">
        <v>45211.11</v>
      </c>
      <c r="H852" s="2"/>
      <c r="I852" s="15" t="s">
        <v>1423</v>
      </c>
      <c r="J852" s="22" t="s">
        <v>1419</v>
      </c>
      <c r="K852" s="26">
        <f t="shared" ref="K852:K863" si="106">G852</f>
        <v>45211.11</v>
      </c>
      <c r="L852" s="22"/>
      <c r="M852" s="26"/>
      <c r="N852" s="26"/>
    </row>
    <row r="853" spans="1:14" x14ac:dyDescent="0.2">
      <c r="A853" s="10" t="s">
        <v>21</v>
      </c>
      <c r="B853" s="6" t="s">
        <v>20</v>
      </c>
      <c r="C853">
        <v>22651500002</v>
      </c>
      <c r="D853" s="6" t="s">
        <v>335</v>
      </c>
      <c r="E853" t="s">
        <v>67</v>
      </c>
      <c r="F853" s="1">
        <v>500</v>
      </c>
      <c r="G853" s="2">
        <v>40677.97</v>
      </c>
      <c r="H853" s="2"/>
      <c r="I853" s="15" t="s">
        <v>1423</v>
      </c>
      <c r="J853" s="22" t="s">
        <v>1419</v>
      </c>
      <c r="K853" s="26">
        <f t="shared" si="106"/>
        <v>40677.97</v>
      </c>
      <c r="L853" s="22"/>
      <c r="M853" s="26"/>
      <c r="N853" s="26"/>
    </row>
    <row r="854" spans="1:14" x14ac:dyDescent="0.2">
      <c r="A854" s="10" t="s">
        <v>21</v>
      </c>
      <c r="B854" s="6" t="s">
        <v>20</v>
      </c>
      <c r="C854">
        <v>22723900001</v>
      </c>
      <c r="D854" s="6" t="s">
        <v>292</v>
      </c>
      <c r="E854" t="s">
        <v>18</v>
      </c>
      <c r="F854" s="1">
        <v>13</v>
      </c>
      <c r="G854" s="2">
        <v>6918.64</v>
      </c>
      <c r="H854" s="2"/>
      <c r="I854" s="15" t="s">
        <v>1423</v>
      </c>
      <c r="J854" s="22" t="s">
        <v>1419</v>
      </c>
      <c r="K854" s="26">
        <f t="shared" si="106"/>
        <v>6918.64</v>
      </c>
      <c r="L854" s="22"/>
      <c r="M854" s="26"/>
      <c r="N854" s="26"/>
    </row>
    <row r="855" spans="1:14" x14ac:dyDescent="0.2">
      <c r="A855" s="10" t="s">
        <v>21</v>
      </c>
      <c r="B855" s="6" t="s">
        <v>20</v>
      </c>
      <c r="C855">
        <v>22971100042</v>
      </c>
      <c r="D855" s="6" t="s">
        <v>698</v>
      </c>
      <c r="E855" t="s">
        <v>11</v>
      </c>
      <c r="F855" s="1">
        <v>400</v>
      </c>
      <c r="G855" s="2">
        <v>11452</v>
      </c>
      <c r="H855" s="2"/>
      <c r="I855" s="15" t="s">
        <v>1423</v>
      </c>
      <c r="J855" s="22" t="s">
        <v>1419</v>
      </c>
      <c r="K855" s="26">
        <f t="shared" si="106"/>
        <v>11452</v>
      </c>
      <c r="L855" s="22"/>
      <c r="M855" s="26"/>
      <c r="N855" s="26"/>
    </row>
    <row r="856" spans="1:14" x14ac:dyDescent="0.2">
      <c r="A856" s="10" t="s">
        <v>21</v>
      </c>
      <c r="B856" s="6" t="s">
        <v>20</v>
      </c>
      <c r="C856">
        <v>22971100043</v>
      </c>
      <c r="D856" s="6" t="s">
        <v>700</v>
      </c>
      <c r="E856" t="s">
        <v>11</v>
      </c>
      <c r="F856" s="1">
        <v>631</v>
      </c>
      <c r="G856" s="2">
        <v>12045.79</v>
      </c>
      <c r="H856" s="2"/>
      <c r="I856" s="15" t="s">
        <v>1423</v>
      </c>
      <c r="J856" s="22" t="s">
        <v>1419</v>
      </c>
      <c r="K856" s="26">
        <f t="shared" si="106"/>
        <v>12045.79</v>
      </c>
      <c r="L856" s="22"/>
      <c r="M856" s="26"/>
      <c r="N856" s="26"/>
    </row>
    <row r="857" spans="1:14" x14ac:dyDescent="0.2">
      <c r="A857" s="10" t="s">
        <v>21</v>
      </c>
      <c r="B857" s="6" t="s">
        <v>20</v>
      </c>
      <c r="C857">
        <v>22971100048</v>
      </c>
      <c r="D857" s="6" t="s">
        <v>712</v>
      </c>
      <c r="E857" t="s">
        <v>11</v>
      </c>
      <c r="F857" s="1">
        <v>100</v>
      </c>
      <c r="G857" s="2">
        <v>439</v>
      </c>
      <c r="H857" s="2"/>
      <c r="I857" s="15"/>
      <c r="J857" s="22" t="s">
        <v>1419</v>
      </c>
      <c r="K857" s="26">
        <f t="shared" si="106"/>
        <v>439</v>
      </c>
      <c r="L857" s="22"/>
      <c r="M857" s="26"/>
      <c r="N857" s="26"/>
    </row>
    <row r="858" spans="1:14" x14ac:dyDescent="0.2">
      <c r="A858" s="10" t="s">
        <v>21</v>
      </c>
      <c r="B858" s="6" t="s">
        <v>20</v>
      </c>
      <c r="C858">
        <v>22971100049</v>
      </c>
      <c r="D858" s="6" t="s">
        <v>695</v>
      </c>
      <c r="E858" t="s">
        <v>11</v>
      </c>
      <c r="F858" s="1">
        <v>100</v>
      </c>
      <c r="G858" s="2">
        <v>528</v>
      </c>
      <c r="H858" s="2"/>
      <c r="I858" s="15"/>
      <c r="J858" s="22" t="s">
        <v>1419</v>
      </c>
      <c r="K858" s="26">
        <f t="shared" si="106"/>
        <v>528</v>
      </c>
      <c r="L858" s="22"/>
      <c r="M858" s="26"/>
      <c r="N858" s="26"/>
    </row>
    <row r="859" spans="1:14" x14ac:dyDescent="0.2">
      <c r="A859" s="10" t="s">
        <v>21</v>
      </c>
      <c r="B859" s="6" t="s">
        <v>20</v>
      </c>
      <c r="C859">
        <v>22971100050</v>
      </c>
      <c r="D859" s="6" t="s">
        <v>682</v>
      </c>
      <c r="E859" t="s">
        <v>11</v>
      </c>
      <c r="F859" s="1">
        <v>100</v>
      </c>
      <c r="G859" s="2">
        <v>617</v>
      </c>
      <c r="H859" s="2"/>
      <c r="I859" s="15"/>
      <c r="J859" s="22" t="s">
        <v>1419</v>
      </c>
      <c r="K859" s="26">
        <f t="shared" si="106"/>
        <v>617</v>
      </c>
      <c r="L859" s="22"/>
      <c r="M859" s="26"/>
      <c r="N859" s="26"/>
    </row>
    <row r="860" spans="1:14" x14ac:dyDescent="0.2">
      <c r="A860" s="10" t="s">
        <v>21</v>
      </c>
      <c r="B860" s="6" t="s">
        <v>20</v>
      </c>
      <c r="C860">
        <v>22971100051</v>
      </c>
      <c r="D860" s="6" t="s">
        <v>696</v>
      </c>
      <c r="E860" t="s">
        <v>11</v>
      </c>
      <c r="F860" s="1">
        <v>100</v>
      </c>
      <c r="G860" s="2">
        <v>514</v>
      </c>
      <c r="H860" s="2"/>
      <c r="I860" s="15"/>
      <c r="J860" s="22" t="s">
        <v>1419</v>
      </c>
      <c r="K860" s="26">
        <f t="shared" si="106"/>
        <v>514</v>
      </c>
      <c r="L860" s="22"/>
      <c r="M860" s="26"/>
      <c r="N860" s="26"/>
    </row>
    <row r="861" spans="1:14" x14ac:dyDescent="0.2">
      <c r="A861" s="10" t="s">
        <v>21</v>
      </c>
      <c r="B861" s="6" t="s">
        <v>20</v>
      </c>
      <c r="C861">
        <v>22971100052</v>
      </c>
      <c r="D861" s="6" t="s">
        <v>697</v>
      </c>
      <c r="E861" t="s">
        <v>11</v>
      </c>
      <c r="F861" s="1">
        <v>100</v>
      </c>
      <c r="G861" s="2">
        <v>617</v>
      </c>
      <c r="H861" s="2"/>
      <c r="I861" s="15"/>
      <c r="J861" s="22" t="s">
        <v>1419</v>
      </c>
      <c r="K861" s="26">
        <f t="shared" si="106"/>
        <v>617</v>
      </c>
      <c r="L861" s="22"/>
      <c r="M861" s="26"/>
      <c r="N861" s="26"/>
    </row>
    <row r="862" spans="1:14" x14ac:dyDescent="0.2">
      <c r="A862" s="10" t="s">
        <v>21</v>
      </c>
      <c r="B862" s="6" t="s">
        <v>20</v>
      </c>
      <c r="C862">
        <v>22971100053</v>
      </c>
      <c r="D862" s="6" t="s">
        <v>683</v>
      </c>
      <c r="E862" t="s">
        <v>11</v>
      </c>
      <c r="F862" s="1">
        <v>100</v>
      </c>
      <c r="G862" s="2">
        <v>720</v>
      </c>
      <c r="H862" s="2"/>
      <c r="I862" s="15"/>
      <c r="J862" s="22" t="s">
        <v>1419</v>
      </c>
      <c r="K862" s="26">
        <f t="shared" si="106"/>
        <v>720</v>
      </c>
      <c r="L862" s="22"/>
      <c r="M862" s="26"/>
      <c r="N862" s="26"/>
    </row>
    <row r="863" spans="1:14" x14ac:dyDescent="0.2">
      <c r="A863" s="10" t="s">
        <v>21</v>
      </c>
      <c r="B863" s="6" t="s">
        <v>20</v>
      </c>
      <c r="C863">
        <v>22973000001</v>
      </c>
      <c r="D863" s="6" t="s">
        <v>681</v>
      </c>
      <c r="E863" t="s">
        <v>11</v>
      </c>
      <c r="F863" s="1">
        <v>12</v>
      </c>
      <c r="G863" s="2">
        <v>14201.39</v>
      </c>
      <c r="H863" s="2"/>
      <c r="I863" s="15" t="s">
        <v>1423</v>
      </c>
      <c r="J863" s="22" t="s">
        <v>1419</v>
      </c>
      <c r="K863" s="26">
        <f t="shared" si="106"/>
        <v>14201.39</v>
      </c>
      <c r="L863" s="22"/>
      <c r="M863" s="26"/>
      <c r="N863" s="26"/>
    </row>
    <row r="864" spans="1:14" x14ac:dyDescent="0.2">
      <c r="A864" s="10" t="s">
        <v>21</v>
      </c>
      <c r="B864" s="6" t="s">
        <v>20</v>
      </c>
      <c r="C864">
        <v>22974100021</v>
      </c>
      <c r="D864" s="6" t="s">
        <v>666</v>
      </c>
      <c r="E864" t="s">
        <v>11</v>
      </c>
      <c r="F864" s="1">
        <v>12</v>
      </c>
      <c r="G864" s="2">
        <v>2368.56</v>
      </c>
      <c r="H864" s="2"/>
      <c r="I864" s="15"/>
      <c r="J864" s="20"/>
      <c r="K864" s="29"/>
      <c r="L864" s="20"/>
      <c r="M864" s="29"/>
      <c r="N864" s="29">
        <f>G864</f>
        <v>2368.56</v>
      </c>
    </row>
    <row r="865" spans="1:14" x14ac:dyDescent="0.2">
      <c r="A865" s="10" t="s">
        <v>21</v>
      </c>
      <c r="B865" s="6" t="s">
        <v>20</v>
      </c>
      <c r="C865">
        <v>22977300001</v>
      </c>
      <c r="D865" s="6" t="s">
        <v>663</v>
      </c>
      <c r="E865" t="s">
        <v>11</v>
      </c>
      <c r="F865" s="1">
        <v>1</v>
      </c>
      <c r="G865" s="2">
        <v>260</v>
      </c>
      <c r="H865" s="2"/>
      <c r="I865" s="15"/>
      <c r="J865" s="20"/>
      <c r="K865" s="29"/>
      <c r="L865" s="20"/>
      <c r="M865" s="29"/>
      <c r="N865" s="29">
        <f>G865</f>
        <v>260</v>
      </c>
    </row>
    <row r="866" spans="1:14" x14ac:dyDescent="0.2">
      <c r="A866" s="10" t="s">
        <v>21</v>
      </c>
      <c r="B866" s="6" t="s">
        <v>20</v>
      </c>
      <c r="C866">
        <v>22977300002</v>
      </c>
      <c r="D866" s="6" t="s">
        <v>562</v>
      </c>
      <c r="E866" t="s">
        <v>11</v>
      </c>
      <c r="F866" s="1">
        <v>19</v>
      </c>
      <c r="G866" s="2">
        <v>4940</v>
      </c>
      <c r="H866" s="2"/>
      <c r="I866" s="15"/>
      <c r="J866" s="20"/>
      <c r="K866" s="29"/>
      <c r="L866" s="20"/>
      <c r="M866" s="29"/>
      <c r="N866" s="29">
        <f>G866</f>
        <v>4940</v>
      </c>
    </row>
    <row r="867" spans="1:14" x14ac:dyDescent="0.2">
      <c r="A867" s="10" t="s">
        <v>21</v>
      </c>
      <c r="B867" s="6" t="s">
        <v>20</v>
      </c>
      <c r="C867">
        <v>22977300003</v>
      </c>
      <c r="D867" s="6" t="s">
        <v>662</v>
      </c>
      <c r="E867" t="s">
        <v>11</v>
      </c>
      <c r="F867" s="1">
        <v>20</v>
      </c>
      <c r="G867" s="2">
        <v>3000</v>
      </c>
      <c r="H867" s="2"/>
      <c r="I867" s="15"/>
      <c r="J867" s="20"/>
      <c r="K867" s="29"/>
      <c r="L867" s="20"/>
      <c r="M867" s="29"/>
      <c r="N867" s="29">
        <f>G867</f>
        <v>3000</v>
      </c>
    </row>
    <row r="868" spans="1:14" x14ac:dyDescent="0.2">
      <c r="A868" s="10" t="s">
        <v>21</v>
      </c>
      <c r="B868" s="6" t="s">
        <v>20</v>
      </c>
      <c r="C868">
        <v>23211000004</v>
      </c>
      <c r="D868" s="6" t="s">
        <v>574</v>
      </c>
      <c r="E868" t="s">
        <v>18</v>
      </c>
      <c r="F868" s="1">
        <v>42</v>
      </c>
      <c r="G868" s="2">
        <v>9500.4599999999991</v>
      </c>
      <c r="H868" s="2"/>
      <c r="I868" s="15" t="s">
        <v>1424</v>
      </c>
      <c r="J868" s="20"/>
      <c r="K868" s="29"/>
      <c r="L868" s="20" t="s">
        <v>1419</v>
      </c>
      <c r="M868" s="29">
        <f>G868</f>
        <v>9500.4599999999991</v>
      </c>
      <c r="N868" s="29"/>
    </row>
    <row r="869" spans="1:14" x14ac:dyDescent="0.2">
      <c r="A869" s="10" t="s">
        <v>21</v>
      </c>
      <c r="B869" s="6" t="s">
        <v>20</v>
      </c>
      <c r="C869">
        <v>24127900001</v>
      </c>
      <c r="D869" s="6" t="s">
        <v>651</v>
      </c>
      <c r="E869" t="s">
        <v>18</v>
      </c>
      <c r="F869" s="1">
        <v>11.86</v>
      </c>
      <c r="G869" s="2">
        <v>8385.02</v>
      </c>
      <c r="H869" s="2"/>
      <c r="I869" s="15" t="s">
        <v>1423</v>
      </c>
      <c r="J869" s="22" t="s">
        <v>1419</v>
      </c>
      <c r="K869" s="26">
        <f>G869</f>
        <v>8385.02</v>
      </c>
      <c r="L869" s="22"/>
      <c r="M869" s="26"/>
      <c r="N869" s="26"/>
    </row>
    <row r="870" spans="1:14" x14ac:dyDescent="0.2">
      <c r="A870" s="10" t="s">
        <v>21</v>
      </c>
      <c r="B870" s="6" t="s">
        <v>20</v>
      </c>
      <c r="C870">
        <v>24172300001</v>
      </c>
      <c r="D870" s="6" t="s">
        <v>275</v>
      </c>
      <c r="E870" t="s">
        <v>18</v>
      </c>
      <c r="F870" s="1">
        <v>653.38</v>
      </c>
      <c r="G870" s="2">
        <v>112105.81</v>
      </c>
      <c r="H870" s="2"/>
      <c r="I870" s="15" t="s">
        <v>1424</v>
      </c>
      <c r="J870" s="20"/>
      <c r="K870" s="29"/>
      <c r="L870" s="20" t="s">
        <v>1419</v>
      </c>
      <c r="M870" s="29">
        <f t="shared" ref="M870:M872" si="107">G870</f>
        <v>112105.81</v>
      </c>
      <c r="N870" s="29"/>
    </row>
    <row r="871" spans="1:14" s="34" customFormat="1" x14ac:dyDescent="0.2">
      <c r="A871" s="32" t="s">
        <v>21</v>
      </c>
      <c r="B871" s="33" t="s">
        <v>20</v>
      </c>
      <c r="C871" s="34">
        <v>24210100001</v>
      </c>
      <c r="D871" s="33" t="s">
        <v>127</v>
      </c>
      <c r="E871" s="34" t="s">
        <v>128</v>
      </c>
      <c r="F871" s="35">
        <v>2976.6</v>
      </c>
      <c r="G871" s="36">
        <v>498700.66</v>
      </c>
      <c r="H871" s="36"/>
      <c r="I871" s="37" t="s">
        <v>1424</v>
      </c>
      <c r="J871" s="38" t="s">
        <v>1419</v>
      </c>
      <c r="K871" s="39">
        <f>G871</f>
        <v>498700.66</v>
      </c>
      <c r="L871" s="38"/>
      <c r="M871" s="39"/>
      <c r="N871" s="39"/>
    </row>
    <row r="872" spans="1:14" x14ac:dyDescent="0.2">
      <c r="A872" s="10" t="s">
        <v>21</v>
      </c>
      <c r="B872" s="6" t="s">
        <v>20</v>
      </c>
      <c r="C872">
        <v>24215500001</v>
      </c>
      <c r="D872" s="6" t="s">
        <v>656</v>
      </c>
      <c r="E872" t="s">
        <v>18</v>
      </c>
      <c r="F872" s="1">
        <v>850</v>
      </c>
      <c r="G872" s="2">
        <v>52751</v>
      </c>
      <c r="H872" s="2"/>
      <c r="I872" s="15" t="s">
        <v>1424</v>
      </c>
      <c r="J872" s="20"/>
      <c r="K872" s="29"/>
      <c r="L872" s="20" t="s">
        <v>1419</v>
      </c>
      <c r="M872" s="29">
        <f t="shared" si="107"/>
        <v>52751</v>
      </c>
      <c r="N872" s="29"/>
    </row>
    <row r="873" spans="1:14" x14ac:dyDescent="0.2">
      <c r="A873" s="10" t="s">
        <v>21</v>
      </c>
      <c r="B873" s="6" t="s">
        <v>20</v>
      </c>
      <c r="C873">
        <v>24215500002</v>
      </c>
      <c r="D873" s="6" t="s">
        <v>639</v>
      </c>
      <c r="E873" t="s">
        <v>18</v>
      </c>
      <c r="F873" s="1">
        <v>1.7</v>
      </c>
      <c r="G873" s="2">
        <v>286.91000000000003</v>
      </c>
      <c r="H873" s="2"/>
      <c r="I873" s="15"/>
      <c r="J873" s="20"/>
      <c r="K873" s="29"/>
      <c r="L873" s="20"/>
      <c r="M873" s="29"/>
      <c r="N873" s="29">
        <f>G873</f>
        <v>286.91000000000003</v>
      </c>
    </row>
    <row r="874" spans="1:14" x14ac:dyDescent="0.2">
      <c r="A874" s="10" t="s">
        <v>21</v>
      </c>
      <c r="B874" s="6" t="s">
        <v>20</v>
      </c>
      <c r="C874">
        <v>24944000001</v>
      </c>
      <c r="D874" s="6" t="s">
        <v>604</v>
      </c>
      <c r="E874" t="s">
        <v>18</v>
      </c>
      <c r="F874" s="1">
        <v>22.5</v>
      </c>
      <c r="G874" s="2">
        <v>16207.63</v>
      </c>
      <c r="H874" s="2"/>
      <c r="I874" s="15" t="s">
        <v>1425</v>
      </c>
      <c r="J874" s="22" t="s">
        <v>1419</v>
      </c>
      <c r="K874" s="26">
        <f t="shared" ref="K874:K875" si="108">G874</f>
        <v>16207.63</v>
      </c>
      <c r="L874" s="22"/>
      <c r="M874" s="26"/>
      <c r="N874" s="26"/>
    </row>
    <row r="875" spans="1:14" x14ac:dyDescent="0.2">
      <c r="A875" s="10" t="s">
        <v>21</v>
      </c>
      <c r="B875" s="6" t="s">
        <v>20</v>
      </c>
      <c r="C875">
        <v>26114200007</v>
      </c>
      <c r="D875" s="6" t="s">
        <v>587</v>
      </c>
      <c r="E875" t="s">
        <v>18</v>
      </c>
      <c r="F875" s="1">
        <v>112.7</v>
      </c>
      <c r="G875" s="2">
        <v>13627.3</v>
      </c>
      <c r="H875" s="2"/>
      <c r="I875" s="15" t="s">
        <v>1423</v>
      </c>
      <c r="J875" s="22" t="s">
        <v>1419</v>
      </c>
      <c r="K875" s="26">
        <f t="shared" si="108"/>
        <v>13627.3</v>
      </c>
      <c r="L875" s="22"/>
      <c r="M875" s="26"/>
      <c r="N875" s="26"/>
    </row>
    <row r="876" spans="1:14" x14ac:dyDescent="0.2">
      <c r="A876" s="10" t="s">
        <v>21</v>
      </c>
      <c r="B876" s="6" t="s">
        <v>20</v>
      </c>
      <c r="C876">
        <v>26211200001</v>
      </c>
      <c r="D876" s="6" t="s">
        <v>590</v>
      </c>
      <c r="E876" t="s">
        <v>46</v>
      </c>
      <c r="F876" s="1">
        <v>2.5000000000000001E-2</v>
      </c>
      <c r="G876" s="2">
        <v>2234.42</v>
      </c>
      <c r="H876" s="2"/>
      <c r="I876" s="15"/>
      <c r="J876" s="20"/>
      <c r="K876" s="29"/>
      <c r="L876" s="20"/>
      <c r="M876" s="29"/>
      <c r="N876" s="29">
        <f>G876</f>
        <v>2234.42</v>
      </c>
    </row>
    <row r="877" spans="1:14" x14ac:dyDescent="0.2">
      <c r="A877" s="10" t="s">
        <v>21</v>
      </c>
      <c r="B877" s="6" t="s">
        <v>20</v>
      </c>
      <c r="C877">
        <v>40328000020</v>
      </c>
      <c r="D877" s="6" t="s">
        <v>583</v>
      </c>
      <c r="E877" t="s">
        <v>11</v>
      </c>
      <c r="F877" s="1">
        <v>464</v>
      </c>
      <c r="G877" s="2">
        <v>12023.52</v>
      </c>
      <c r="H877" s="2"/>
      <c r="I877" s="15"/>
      <c r="J877" s="22" t="s">
        <v>1419</v>
      </c>
      <c r="K877" s="26">
        <f>G877</f>
        <v>12023.52</v>
      </c>
      <c r="L877" s="22"/>
      <c r="M877" s="26"/>
      <c r="N877" s="26"/>
    </row>
    <row r="878" spans="1:14" x14ac:dyDescent="0.2">
      <c r="A878" s="10" t="s">
        <v>21</v>
      </c>
      <c r="B878" s="6" t="s">
        <v>20</v>
      </c>
      <c r="C878">
        <v>54572000005</v>
      </c>
      <c r="D878" s="6" t="s">
        <v>379</v>
      </c>
      <c r="E878" t="s">
        <v>11</v>
      </c>
      <c r="F878" s="1">
        <v>1</v>
      </c>
      <c r="G878" s="2">
        <v>618.64</v>
      </c>
      <c r="H878" s="2"/>
      <c r="I878" s="15"/>
      <c r="J878" s="20"/>
      <c r="K878" s="29"/>
      <c r="L878" s="20"/>
      <c r="M878" s="29"/>
      <c r="N878" s="29">
        <f>G878</f>
        <v>618.64</v>
      </c>
    </row>
    <row r="879" spans="1:14" x14ac:dyDescent="0.2">
      <c r="A879" s="10" t="s">
        <v>21</v>
      </c>
      <c r="B879" s="6" t="s">
        <v>20</v>
      </c>
      <c r="C879">
        <v>59529600002</v>
      </c>
      <c r="D879" s="6" t="s">
        <v>490</v>
      </c>
      <c r="E879" t="s">
        <v>18</v>
      </c>
      <c r="F879" s="1">
        <v>983.81</v>
      </c>
      <c r="G879" s="2">
        <v>24329.62</v>
      </c>
      <c r="H879" s="2"/>
      <c r="I879" s="15" t="s">
        <v>1426</v>
      </c>
      <c r="J879" s="22" t="s">
        <v>1419</v>
      </c>
      <c r="K879" s="26">
        <f t="shared" ref="K879:K880" si="109">G879</f>
        <v>24329.62</v>
      </c>
      <c r="L879" s="22"/>
      <c r="M879" s="26"/>
      <c r="N879" s="26"/>
    </row>
    <row r="880" spans="1:14" x14ac:dyDescent="0.2">
      <c r="A880" s="10" t="s">
        <v>21</v>
      </c>
      <c r="B880" s="6" t="s">
        <v>20</v>
      </c>
      <c r="C880">
        <v>83780000002</v>
      </c>
      <c r="D880" s="6" t="s">
        <v>665</v>
      </c>
      <c r="E880" t="s">
        <v>67</v>
      </c>
      <c r="F880" s="1">
        <v>91.5</v>
      </c>
      <c r="G880" s="2">
        <v>12032.25</v>
      </c>
      <c r="H880" s="2"/>
      <c r="I880" s="15" t="s">
        <v>1423</v>
      </c>
      <c r="J880" s="22" t="s">
        <v>1419</v>
      </c>
      <c r="K880" s="26">
        <f t="shared" si="109"/>
        <v>12032.25</v>
      </c>
      <c r="L880" s="22"/>
      <c r="M880" s="26"/>
      <c r="N880" s="26"/>
    </row>
    <row r="881" spans="1:14" x14ac:dyDescent="0.2">
      <c r="A881" s="10" t="s">
        <v>21</v>
      </c>
      <c r="B881" s="6" t="s">
        <v>20</v>
      </c>
      <c r="C881">
        <v>83971000001</v>
      </c>
      <c r="D881" s="6" t="s">
        <v>493</v>
      </c>
      <c r="E881" t="s">
        <v>67</v>
      </c>
      <c r="F881" s="1">
        <v>50</v>
      </c>
      <c r="G881" s="2">
        <v>1191.78</v>
      </c>
      <c r="H881" s="2"/>
      <c r="I881" s="15"/>
      <c r="J881" s="22"/>
      <c r="L881" s="22"/>
      <c r="N881" s="25">
        <f>G881</f>
        <v>1191.78</v>
      </c>
    </row>
    <row r="882" spans="1:14" x14ac:dyDescent="0.2">
      <c r="A882" s="10" t="s">
        <v>21</v>
      </c>
      <c r="B882" s="6" t="s">
        <v>20</v>
      </c>
      <c r="C882">
        <v>83971000002</v>
      </c>
      <c r="D882" s="6" t="s">
        <v>484</v>
      </c>
      <c r="E882" t="s">
        <v>40</v>
      </c>
      <c r="F882" s="1">
        <v>250</v>
      </c>
      <c r="G882" s="2">
        <v>5787.74</v>
      </c>
      <c r="H882" s="2"/>
      <c r="I882" s="15" t="s">
        <v>1423</v>
      </c>
      <c r="J882" s="22" t="s">
        <v>1419</v>
      </c>
      <c r="K882" s="26">
        <f t="shared" ref="K882:K885" si="110">G882</f>
        <v>5787.74</v>
      </c>
      <c r="L882" s="22"/>
      <c r="M882" s="26"/>
      <c r="N882" s="26"/>
    </row>
    <row r="883" spans="1:14" x14ac:dyDescent="0.2">
      <c r="A883" s="10" t="s">
        <v>21</v>
      </c>
      <c r="B883" s="6" t="s">
        <v>20</v>
      </c>
      <c r="C883">
        <v>83971200002</v>
      </c>
      <c r="D883" s="6" t="s">
        <v>545</v>
      </c>
      <c r="E883" t="s">
        <v>40</v>
      </c>
      <c r="F883" s="1">
        <v>42.3</v>
      </c>
      <c r="G883" s="2">
        <v>5866.1</v>
      </c>
      <c r="H883" s="2"/>
      <c r="I883" s="15" t="s">
        <v>1423</v>
      </c>
      <c r="J883" s="22" t="s">
        <v>1419</v>
      </c>
      <c r="K883" s="26">
        <f t="shared" si="110"/>
        <v>5866.1</v>
      </c>
      <c r="L883" s="22"/>
      <c r="M883" s="26"/>
      <c r="N883" s="26"/>
    </row>
    <row r="884" spans="1:14" x14ac:dyDescent="0.2">
      <c r="A884" s="10" t="s">
        <v>21</v>
      </c>
      <c r="B884" s="6" t="s">
        <v>20</v>
      </c>
      <c r="C884">
        <v>83971200003</v>
      </c>
      <c r="D884" s="6" t="s">
        <v>346</v>
      </c>
      <c r="E884" t="s">
        <v>40</v>
      </c>
      <c r="F884" s="1">
        <v>45</v>
      </c>
      <c r="G884" s="2">
        <v>6605.93</v>
      </c>
      <c r="H884" s="2"/>
      <c r="I884" s="15" t="s">
        <v>1423</v>
      </c>
      <c r="J884" s="22" t="s">
        <v>1419</v>
      </c>
      <c r="K884" s="26">
        <f t="shared" si="110"/>
        <v>6605.93</v>
      </c>
      <c r="L884" s="22"/>
      <c r="M884" s="26"/>
      <c r="N884" s="26"/>
    </row>
    <row r="885" spans="1:14" ht="22.5" x14ac:dyDescent="0.2">
      <c r="A885" s="5" t="s">
        <v>21</v>
      </c>
      <c r="B885" s="6" t="s">
        <v>20</v>
      </c>
      <c r="C885" t="s">
        <v>347</v>
      </c>
      <c r="D885" s="6" t="s">
        <v>348</v>
      </c>
      <c r="E885" t="s">
        <v>18</v>
      </c>
      <c r="F885" s="1">
        <v>2366.5</v>
      </c>
      <c r="G885" s="2">
        <v>1284353.69</v>
      </c>
      <c r="H885" s="2"/>
      <c r="I885" s="15" t="s">
        <v>1427</v>
      </c>
      <c r="J885" s="22" t="s">
        <v>1419</v>
      </c>
      <c r="K885" s="26">
        <f t="shared" si="110"/>
        <v>1284353.69</v>
      </c>
      <c r="L885" s="22"/>
      <c r="M885" s="26"/>
      <c r="N885" s="26"/>
    </row>
    <row r="886" spans="1:14" x14ac:dyDescent="0.2">
      <c r="A886" s="7" t="s">
        <v>1377</v>
      </c>
      <c r="B886" s="7"/>
      <c r="C886" s="7"/>
      <c r="D886" s="7"/>
      <c r="E886" s="7"/>
      <c r="F886" s="8">
        <v>11318.364999999998</v>
      </c>
      <c r="G886" s="9">
        <v>2500510.75</v>
      </c>
      <c r="H886" s="9"/>
      <c r="I886" s="16"/>
      <c r="J886" s="21">
        <f>SUMIF($A$3:A885,A885,$J$3:J885)</f>
        <v>0</v>
      </c>
      <c r="K886" s="30">
        <f>SUM(K846:K885)</f>
        <v>2257178.61</v>
      </c>
      <c r="L886" s="30">
        <f t="shared" ref="L886:N886" si="111">SUM(L846:L885)</f>
        <v>0</v>
      </c>
      <c r="M886" s="30">
        <f t="shared" si="111"/>
        <v>226525.06</v>
      </c>
      <c r="N886" s="30">
        <f t="shared" si="111"/>
        <v>16807.079999999998</v>
      </c>
    </row>
    <row r="887" spans="1:14" x14ac:dyDescent="0.2">
      <c r="A887" s="10" t="s">
        <v>41</v>
      </c>
      <c r="B887" s="6" t="s">
        <v>20</v>
      </c>
      <c r="C887">
        <v>9250000021</v>
      </c>
      <c r="D887" s="6" t="s">
        <v>569</v>
      </c>
      <c r="E887" t="s">
        <v>18</v>
      </c>
      <c r="F887" s="1">
        <v>1233</v>
      </c>
      <c r="G887" s="2">
        <v>61545.51</v>
      </c>
      <c r="H887" s="2"/>
      <c r="I887" s="15"/>
      <c r="J887" s="22" t="s">
        <v>1419</v>
      </c>
      <c r="K887" s="26">
        <f t="shared" ref="K887:K890" si="112">G887</f>
        <v>61545.51</v>
      </c>
      <c r="L887" s="22"/>
      <c r="M887" s="26"/>
      <c r="N887" s="26"/>
    </row>
    <row r="888" spans="1:14" x14ac:dyDescent="0.2">
      <c r="A888" s="10" t="s">
        <v>41</v>
      </c>
      <c r="B888" s="6" t="s">
        <v>20</v>
      </c>
      <c r="C888">
        <v>9250000033</v>
      </c>
      <c r="D888" s="6" t="s">
        <v>500</v>
      </c>
      <c r="E888" t="s">
        <v>18</v>
      </c>
      <c r="F888" s="1">
        <v>301</v>
      </c>
      <c r="G888" s="2">
        <v>18577.23</v>
      </c>
      <c r="H888" s="2"/>
      <c r="I888" s="15"/>
      <c r="J888" s="22" t="s">
        <v>1419</v>
      </c>
      <c r="K888" s="26">
        <f t="shared" si="112"/>
        <v>18577.23</v>
      </c>
      <c r="L888" s="22"/>
      <c r="M888" s="26"/>
      <c r="N888" s="26"/>
    </row>
    <row r="889" spans="1:14" x14ac:dyDescent="0.2">
      <c r="A889" s="10" t="s">
        <v>41</v>
      </c>
      <c r="B889" s="6" t="s">
        <v>20</v>
      </c>
      <c r="C889">
        <v>18441000007</v>
      </c>
      <c r="D889" s="6" t="s">
        <v>244</v>
      </c>
      <c r="E889" t="s">
        <v>18</v>
      </c>
      <c r="F889" s="1">
        <v>70.8</v>
      </c>
      <c r="G889" s="2">
        <v>21948</v>
      </c>
      <c r="H889" s="2"/>
      <c r="I889" s="15"/>
      <c r="J889" s="22" t="s">
        <v>1419</v>
      </c>
      <c r="K889" s="26">
        <f t="shared" si="112"/>
        <v>21948</v>
      </c>
      <c r="L889" s="22"/>
      <c r="M889" s="26"/>
      <c r="N889" s="26"/>
    </row>
    <row r="890" spans="1:14" x14ac:dyDescent="0.2">
      <c r="A890" s="5" t="s">
        <v>41</v>
      </c>
      <c r="B890" s="6" t="s">
        <v>20</v>
      </c>
      <c r="C890">
        <v>37000000030</v>
      </c>
      <c r="D890" s="6" t="s">
        <v>664</v>
      </c>
      <c r="E890" t="s">
        <v>11</v>
      </c>
      <c r="F890" s="1">
        <v>7</v>
      </c>
      <c r="G890" s="2">
        <v>551005</v>
      </c>
      <c r="H890" s="2"/>
      <c r="I890" s="15"/>
      <c r="J890" s="22" t="s">
        <v>1419</v>
      </c>
      <c r="K890" s="26">
        <f t="shared" si="112"/>
        <v>551005</v>
      </c>
      <c r="L890" s="22"/>
      <c r="M890" s="26"/>
      <c r="N890" s="26"/>
    </row>
    <row r="891" spans="1:14" x14ac:dyDescent="0.2">
      <c r="A891" s="7" t="s">
        <v>1378</v>
      </c>
      <c r="B891" s="7"/>
      <c r="C891" s="7"/>
      <c r="D891" s="7"/>
      <c r="E891" s="7"/>
      <c r="F891" s="8">
        <v>1611.8</v>
      </c>
      <c r="G891" s="9">
        <v>653075.74</v>
      </c>
      <c r="H891" s="9"/>
      <c r="I891" s="16"/>
      <c r="J891" s="21">
        <f>SUMIF($A$3:A890,A890,$J$3:J890)</f>
        <v>0</v>
      </c>
      <c r="K891" s="30">
        <f>SUM(K887:K890)</f>
        <v>653075.74</v>
      </c>
      <c r="L891" s="30">
        <f t="shared" ref="L891:N891" si="113">SUM(L887:L890)</f>
        <v>0</v>
      </c>
      <c r="M891" s="30">
        <f t="shared" si="113"/>
        <v>0</v>
      </c>
      <c r="N891" s="30">
        <f t="shared" si="113"/>
        <v>0</v>
      </c>
    </row>
    <row r="892" spans="1:14" x14ac:dyDescent="0.2">
      <c r="A892" s="10" t="s">
        <v>19</v>
      </c>
      <c r="B892" s="6" t="s">
        <v>20</v>
      </c>
      <c r="C892">
        <v>14120000026</v>
      </c>
      <c r="D892" s="6" t="s">
        <v>684</v>
      </c>
      <c r="E892" t="s">
        <v>11</v>
      </c>
      <c r="F892" s="1">
        <v>120</v>
      </c>
      <c r="G892" s="2">
        <v>391686</v>
      </c>
      <c r="H892" s="2"/>
      <c r="I892" s="15" t="s">
        <v>1428</v>
      </c>
      <c r="J892" s="22" t="s">
        <v>1419</v>
      </c>
      <c r="K892" s="26">
        <f t="shared" ref="K892:K893" si="114">G892</f>
        <v>391686</v>
      </c>
      <c r="L892" s="22"/>
      <c r="M892" s="26"/>
      <c r="N892" s="26"/>
    </row>
    <row r="893" spans="1:14" x14ac:dyDescent="0.2">
      <c r="A893" s="10" t="s">
        <v>19</v>
      </c>
      <c r="B893" s="6" t="s">
        <v>20</v>
      </c>
      <c r="C893">
        <v>14154000001</v>
      </c>
      <c r="D893" s="6" t="s">
        <v>690</v>
      </c>
      <c r="E893" t="s">
        <v>11</v>
      </c>
      <c r="F893" s="1">
        <v>65</v>
      </c>
      <c r="G893" s="2">
        <v>74368.45</v>
      </c>
      <c r="H893" s="2"/>
      <c r="I893" s="15" t="s">
        <v>1428</v>
      </c>
      <c r="J893" s="22" t="s">
        <v>1419</v>
      </c>
      <c r="K893" s="26">
        <f t="shared" si="114"/>
        <v>74368.45</v>
      </c>
      <c r="L893" s="22"/>
      <c r="M893" s="26"/>
      <c r="N893" s="26"/>
    </row>
    <row r="894" spans="1:14" x14ac:dyDescent="0.2">
      <c r="A894" s="10" t="s">
        <v>19</v>
      </c>
      <c r="B894" s="6" t="s">
        <v>20</v>
      </c>
      <c r="C894">
        <v>15290000001</v>
      </c>
      <c r="D894" s="6" t="s">
        <v>1053</v>
      </c>
      <c r="E894" t="s">
        <v>18</v>
      </c>
      <c r="F894" s="1">
        <v>30</v>
      </c>
      <c r="G894" s="2">
        <v>1545</v>
      </c>
      <c r="H894" s="2"/>
      <c r="I894" s="15"/>
      <c r="J894" s="22"/>
      <c r="L894" s="22"/>
      <c r="M894" s="29"/>
      <c r="N894" s="29">
        <f>G894</f>
        <v>1545</v>
      </c>
    </row>
    <row r="895" spans="1:14" x14ac:dyDescent="0.2">
      <c r="A895" s="10" t="s">
        <v>19</v>
      </c>
      <c r="B895" s="6" t="s">
        <v>20</v>
      </c>
      <c r="C895">
        <v>17900000007</v>
      </c>
      <c r="D895" s="6" t="s">
        <v>1281</v>
      </c>
      <c r="E895" t="s">
        <v>18</v>
      </c>
      <c r="F895" s="1">
        <v>10</v>
      </c>
      <c r="G895" s="2">
        <v>14410</v>
      </c>
      <c r="H895" s="2"/>
      <c r="I895" s="15" t="s">
        <v>1426</v>
      </c>
      <c r="J895" s="22" t="s">
        <v>1419</v>
      </c>
      <c r="K895" s="26">
        <f t="shared" ref="K895:K896" si="115">G895</f>
        <v>14410</v>
      </c>
      <c r="L895" s="22"/>
      <c r="M895" s="26"/>
      <c r="N895" s="26"/>
    </row>
    <row r="896" spans="1:14" x14ac:dyDescent="0.2">
      <c r="A896" s="10" t="s">
        <v>19</v>
      </c>
      <c r="B896" s="6" t="s">
        <v>20</v>
      </c>
      <c r="C896">
        <v>17913100002</v>
      </c>
      <c r="D896" s="6" t="s">
        <v>1045</v>
      </c>
      <c r="E896" t="s">
        <v>18</v>
      </c>
      <c r="F896" s="1">
        <v>60</v>
      </c>
      <c r="G896" s="2">
        <v>8335.7999999999993</v>
      </c>
      <c r="H896" s="2"/>
      <c r="I896" s="15" t="s">
        <v>1426</v>
      </c>
      <c r="J896" s="22" t="s">
        <v>1419</v>
      </c>
      <c r="K896" s="26">
        <f t="shared" si="115"/>
        <v>8335.7999999999993</v>
      </c>
      <c r="L896" s="22"/>
      <c r="M896" s="26"/>
      <c r="N896" s="26"/>
    </row>
    <row r="897" spans="1:14" x14ac:dyDescent="0.2">
      <c r="A897" s="10" t="s">
        <v>19</v>
      </c>
      <c r="B897" s="6" t="s">
        <v>20</v>
      </c>
      <c r="C897">
        <v>21486000002</v>
      </c>
      <c r="D897" s="6" t="s">
        <v>1062</v>
      </c>
      <c r="E897" t="s">
        <v>18</v>
      </c>
      <c r="F897" s="1">
        <v>179</v>
      </c>
      <c r="G897" s="2">
        <v>398920.98</v>
      </c>
      <c r="H897" s="2"/>
      <c r="I897" s="15" t="s">
        <v>1424</v>
      </c>
      <c r="J897" s="22"/>
      <c r="L897" s="22" t="s">
        <v>1419</v>
      </c>
      <c r="M897" s="29">
        <f t="shared" ref="M897:M898" si="116">G897</f>
        <v>398920.98</v>
      </c>
      <c r="N897" s="29"/>
    </row>
    <row r="898" spans="1:14" x14ac:dyDescent="0.2">
      <c r="A898" s="10" t="s">
        <v>19</v>
      </c>
      <c r="B898" s="6" t="s">
        <v>20</v>
      </c>
      <c r="C898">
        <v>21486100001</v>
      </c>
      <c r="D898" s="6" t="s">
        <v>1061</v>
      </c>
      <c r="E898" t="s">
        <v>18</v>
      </c>
      <c r="F898" s="1">
        <v>150</v>
      </c>
      <c r="G898" s="2">
        <v>22500</v>
      </c>
      <c r="H898" s="2"/>
      <c r="I898" s="15" t="s">
        <v>1424</v>
      </c>
      <c r="J898" s="22"/>
      <c r="L898" s="22" t="s">
        <v>1419</v>
      </c>
      <c r="M898" s="29">
        <f t="shared" si="116"/>
        <v>22500</v>
      </c>
      <c r="N898" s="29"/>
    </row>
    <row r="899" spans="1:14" ht="22.5" x14ac:dyDescent="0.2">
      <c r="A899" s="10" t="s">
        <v>19</v>
      </c>
      <c r="B899" s="6" t="s">
        <v>20</v>
      </c>
      <c r="C899">
        <v>22452400017</v>
      </c>
      <c r="D899" s="6" t="s">
        <v>1057</v>
      </c>
      <c r="E899" t="s">
        <v>18</v>
      </c>
      <c r="F899" s="1">
        <v>46</v>
      </c>
      <c r="G899" s="2">
        <v>27140</v>
      </c>
      <c r="H899" s="2"/>
      <c r="I899" s="15" t="s">
        <v>1429</v>
      </c>
      <c r="J899" s="22" t="s">
        <v>1419</v>
      </c>
      <c r="K899" s="26">
        <f t="shared" ref="K899:K904" si="117">G899</f>
        <v>27140</v>
      </c>
      <c r="L899" s="22"/>
      <c r="M899" s="26"/>
      <c r="N899" s="26"/>
    </row>
    <row r="900" spans="1:14" ht="22.5" x14ac:dyDescent="0.2">
      <c r="A900" s="10" t="s">
        <v>19</v>
      </c>
      <c r="B900" s="6" t="s">
        <v>20</v>
      </c>
      <c r="C900">
        <v>22452400018</v>
      </c>
      <c r="D900" s="6" t="s">
        <v>1002</v>
      </c>
      <c r="E900" t="s">
        <v>18</v>
      </c>
      <c r="F900" s="1">
        <v>204</v>
      </c>
      <c r="G900" s="2">
        <v>120360</v>
      </c>
      <c r="H900" s="2"/>
      <c r="I900" s="15" t="s">
        <v>1429</v>
      </c>
      <c r="J900" s="22" t="s">
        <v>1419</v>
      </c>
      <c r="K900" s="26">
        <f t="shared" si="117"/>
        <v>120360</v>
      </c>
      <c r="L900" s="22"/>
      <c r="M900" s="26"/>
      <c r="N900" s="26"/>
    </row>
    <row r="901" spans="1:14" x14ac:dyDescent="0.2">
      <c r="A901" s="10" t="s">
        <v>19</v>
      </c>
      <c r="B901" s="6" t="s">
        <v>20</v>
      </c>
      <c r="C901">
        <v>22463200001</v>
      </c>
      <c r="D901" s="6" t="s">
        <v>630</v>
      </c>
      <c r="E901" t="s">
        <v>18</v>
      </c>
      <c r="F901" s="1">
        <v>45</v>
      </c>
      <c r="G901" s="2">
        <v>16970.849999999999</v>
      </c>
      <c r="H901" s="2"/>
      <c r="I901" s="15" t="s">
        <v>1423</v>
      </c>
      <c r="J901" s="22" t="s">
        <v>1419</v>
      </c>
      <c r="K901" s="26">
        <f t="shared" si="117"/>
        <v>16970.849999999999</v>
      </c>
      <c r="L901" s="22"/>
      <c r="M901" s="26"/>
      <c r="N901" s="26"/>
    </row>
    <row r="902" spans="1:14" x14ac:dyDescent="0.2">
      <c r="A902" s="10" t="s">
        <v>19</v>
      </c>
      <c r="B902" s="6" t="s">
        <v>20</v>
      </c>
      <c r="C902">
        <v>22973000001</v>
      </c>
      <c r="D902" s="6" t="s">
        <v>681</v>
      </c>
      <c r="E902" t="s">
        <v>11</v>
      </c>
      <c r="F902" s="1">
        <v>18</v>
      </c>
      <c r="G902" s="2">
        <v>21302.080000000002</v>
      </c>
      <c r="H902" s="2"/>
      <c r="I902" s="15" t="s">
        <v>1423</v>
      </c>
      <c r="J902" s="22" t="s">
        <v>1419</v>
      </c>
      <c r="K902" s="26">
        <f t="shared" si="117"/>
        <v>21302.080000000002</v>
      </c>
      <c r="L902" s="22"/>
      <c r="M902" s="26"/>
      <c r="N902" s="26"/>
    </row>
    <row r="903" spans="1:14" x14ac:dyDescent="0.2">
      <c r="A903" s="10" t="s">
        <v>19</v>
      </c>
      <c r="B903" s="6" t="s">
        <v>20</v>
      </c>
      <c r="C903">
        <v>22973100003</v>
      </c>
      <c r="D903" s="6" t="s">
        <v>691</v>
      </c>
      <c r="E903" t="s">
        <v>11</v>
      </c>
      <c r="F903" s="1">
        <v>6</v>
      </c>
      <c r="G903" s="2">
        <v>7149.59</v>
      </c>
      <c r="H903" s="2"/>
      <c r="I903" s="15" t="s">
        <v>1423</v>
      </c>
      <c r="J903" s="22" t="s">
        <v>1419</v>
      </c>
      <c r="K903" s="26">
        <f t="shared" si="117"/>
        <v>7149.59</v>
      </c>
      <c r="L903" s="22"/>
      <c r="M903" s="26"/>
      <c r="N903" s="26"/>
    </row>
    <row r="904" spans="1:14" x14ac:dyDescent="0.2">
      <c r="A904" s="10" t="s">
        <v>19</v>
      </c>
      <c r="B904" s="6" t="s">
        <v>20</v>
      </c>
      <c r="C904">
        <v>22973100010</v>
      </c>
      <c r="D904" s="6" t="s">
        <v>211</v>
      </c>
      <c r="E904" t="s">
        <v>11</v>
      </c>
      <c r="F904" s="1">
        <v>40</v>
      </c>
      <c r="G904" s="2">
        <v>34659.49</v>
      </c>
      <c r="H904" s="2"/>
      <c r="I904" s="15" t="s">
        <v>1423</v>
      </c>
      <c r="J904" s="22" t="s">
        <v>1419</v>
      </c>
      <c r="K904" s="26">
        <f t="shared" si="117"/>
        <v>34659.49</v>
      </c>
      <c r="L904" s="22"/>
      <c r="M904" s="26"/>
      <c r="N904" s="26"/>
    </row>
    <row r="905" spans="1:14" x14ac:dyDescent="0.2">
      <c r="A905" s="10" t="s">
        <v>19</v>
      </c>
      <c r="B905" s="6" t="s">
        <v>20</v>
      </c>
      <c r="C905">
        <v>42000001242</v>
      </c>
      <c r="D905" s="6" t="s">
        <v>1280</v>
      </c>
      <c r="E905" t="s">
        <v>18</v>
      </c>
      <c r="F905" s="1">
        <v>66</v>
      </c>
      <c r="G905" s="2">
        <v>16551.48</v>
      </c>
      <c r="H905" s="2"/>
      <c r="I905" s="15" t="s">
        <v>1424</v>
      </c>
      <c r="J905" s="22"/>
      <c r="L905" s="22" t="s">
        <v>1419</v>
      </c>
      <c r="M905" s="29">
        <f>G905</f>
        <v>16551.48</v>
      </c>
      <c r="N905" s="29"/>
    </row>
    <row r="906" spans="1:14" x14ac:dyDescent="0.2">
      <c r="A906" s="10" t="s">
        <v>19</v>
      </c>
      <c r="B906" s="6" t="s">
        <v>20</v>
      </c>
      <c r="C906">
        <v>42000001806</v>
      </c>
      <c r="D906" s="6" t="s">
        <v>1279</v>
      </c>
      <c r="E906" t="s">
        <v>18</v>
      </c>
      <c r="F906" s="1">
        <v>47</v>
      </c>
      <c r="G906" s="2">
        <v>2820</v>
      </c>
      <c r="H906" s="2"/>
      <c r="I906" s="15"/>
      <c r="J906" s="22"/>
      <c r="L906" s="22"/>
      <c r="M906" s="29"/>
      <c r="N906" s="29">
        <f>G906</f>
        <v>2820</v>
      </c>
    </row>
    <row r="907" spans="1:14" x14ac:dyDescent="0.2">
      <c r="A907" s="5" t="s">
        <v>19</v>
      </c>
      <c r="B907" s="6" t="s">
        <v>20</v>
      </c>
      <c r="C907">
        <v>51568100001</v>
      </c>
      <c r="D907" s="6" t="s">
        <v>1322</v>
      </c>
      <c r="E907" t="s">
        <v>11</v>
      </c>
      <c r="F907" s="1">
        <v>2</v>
      </c>
      <c r="G907" s="2">
        <v>58000</v>
      </c>
      <c r="H907" s="2"/>
      <c r="I907" s="15" t="s">
        <v>1430</v>
      </c>
      <c r="J907" s="22" t="s">
        <v>1419</v>
      </c>
      <c r="K907" s="26">
        <f>G907</f>
        <v>58000</v>
      </c>
      <c r="L907" s="22"/>
      <c r="M907" s="26"/>
      <c r="N907" s="26"/>
    </row>
    <row r="908" spans="1:14" x14ac:dyDescent="0.2">
      <c r="A908" s="7" t="s">
        <v>1379</v>
      </c>
      <c r="B908" s="7"/>
      <c r="C908" s="7"/>
      <c r="D908" s="7"/>
      <c r="E908" s="7"/>
      <c r="F908" s="8">
        <v>1088</v>
      </c>
      <c r="G908" s="9">
        <v>1216719.7200000002</v>
      </c>
      <c r="H908" s="9"/>
      <c r="I908" s="16"/>
      <c r="J908" s="21">
        <f>SUMIF($A$3:A907,A907,$J$3:J907)</f>
        <v>0</v>
      </c>
      <c r="K908" s="30">
        <f>SUM(K892:K907)</f>
        <v>774382.25999999989</v>
      </c>
      <c r="L908" s="30">
        <f t="shared" ref="L908:N908" si="118">SUM(L892:L907)</f>
        <v>0</v>
      </c>
      <c r="M908" s="30">
        <f t="shared" si="118"/>
        <v>437972.45999999996</v>
      </c>
      <c r="N908" s="30">
        <f t="shared" si="118"/>
        <v>4365</v>
      </c>
    </row>
    <row r="909" spans="1:14" x14ac:dyDescent="0.2">
      <c r="A909" s="10" t="s">
        <v>34</v>
      </c>
      <c r="B909" s="6" t="s">
        <v>20</v>
      </c>
      <c r="C909">
        <v>2511000007</v>
      </c>
      <c r="D909" s="6" t="s">
        <v>675</v>
      </c>
      <c r="E909" t="s">
        <v>18</v>
      </c>
      <c r="F909" s="1">
        <v>279</v>
      </c>
      <c r="G909" s="2">
        <v>15173.14</v>
      </c>
      <c r="H909" s="2"/>
      <c r="I909" s="15"/>
      <c r="J909" s="22" t="s">
        <v>1419</v>
      </c>
      <c r="K909" s="26">
        <f>G909</f>
        <v>15173.14</v>
      </c>
      <c r="L909" s="22"/>
      <c r="M909" s="26"/>
      <c r="N909" s="26"/>
    </row>
    <row r="910" spans="1:14" x14ac:dyDescent="0.2">
      <c r="A910" s="10" t="s">
        <v>34</v>
      </c>
      <c r="B910" s="6" t="s">
        <v>20</v>
      </c>
      <c r="C910">
        <v>7810000012</v>
      </c>
      <c r="D910" s="6" t="s">
        <v>1239</v>
      </c>
      <c r="E910" t="s">
        <v>46</v>
      </c>
      <c r="F910" s="1">
        <v>0.48199999999999998</v>
      </c>
      <c r="G910" s="2">
        <v>35625.14</v>
      </c>
      <c r="H910" s="2"/>
      <c r="I910" s="15" t="s">
        <v>1424</v>
      </c>
      <c r="J910" s="22"/>
      <c r="L910" s="22" t="s">
        <v>1419</v>
      </c>
      <c r="M910" s="29">
        <f>G910</f>
        <v>35625.14</v>
      </c>
      <c r="N910" s="29"/>
    </row>
    <row r="911" spans="1:14" x14ac:dyDescent="0.2">
      <c r="A911" s="10" t="s">
        <v>34</v>
      </c>
      <c r="B911" s="6" t="s">
        <v>20</v>
      </c>
      <c r="C911">
        <v>22451300012</v>
      </c>
      <c r="D911" s="6" t="s">
        <v>982</v>
      </c>
      <c r="E911" t="s">
        <v>18</v>
      </c>
      <c r="F911" s="1">
        <v>21.76</v>
      </c>
      <c r="G911" s="2">
        <v>26019.29</v>
      </c>
      <c r="H911" s="2"/>
      <c r="I911" s="15"/>
      <c r="J911" s="22" t="s">
        <v>1419</v>
      </c>
      <c r="K911" s="26">
        <f>G911</f>
        <v>26019.29</v>
      </c>
      <c r="L911" s="22"/>
      <c r="M911" s="26"/>
      <c r="N911" s="26"/>
    </row>
    <row r="912" spans="1:14" x14ac:dyDescent="0.2">
      <c r="A912" s="10" t="s">
        <v>34</v>
      </c>
      <c r="B912" s="6" t="s">
        <v>20</v>
      </c>
      <c r="C912">
        <v>42000000587</v>
      </c>
      <c r="D912" s="6" t="s">
        <v>709</v>
      </c>
      <c r="E912" t="s">
        <v>11</v>
      </c>
      <c r="F912" s="1">
        <v>12</v>
      </c>
      <c r="G912" s="2">
        <v>3447.1</v>
      </c>
      <c r="H912" s="2"/>
      <c r="I912" s="15"/>
      <c r="J912" s="22"/>
      <c r="L912" s="22"/>
      <c r="M912" s="29"/>
      <c r="N912" s="29">
        <f>G912</f>
        <v>3447.1</v>
      </c>
    </row>
    <row r="913" spans="1:14" x14ac:dyDescent="0.2">
      <c r="A913" s="10" t="s">
        <v>34</v>
      </c>
      <c r="B913" s="6" t="s">
        <v>20</v>
      </c>
      <c r="C913">
        <v>42000001101</v>
      </c>
      <c r="D913" s="6" t="s">
        <v>1079</v>
      </c>
      <c r="E913" t="s">
        <v>46</v>
      </c>
      <c r="F913" s="1">
        <v>0.109</v>
      </c>
      <c r="G913" s="2">
        <v>6335.46</v>
      </c>
      <c r="H913" s="2"/>
      <c r="I913" s="15" t="s">
        <v>1424</v>
      </c>
      <c r="J913" s="22"/>
      <c r="L913" s="22" t="s">
        <v>1419</v>
      </c>
      <c r="M913" s="29">
        <f>G913</f>
        <v>6335.46</v>
      </c>
      <c r="N913" s="29"/>
    </row>
    <row r="914" spans="1:14" x14ac:dyDescent="0.2">
      <c r="A914" s="10" t="s">
        <v>34</v>
      </c>
      <c r="B914" s="6" t="s">
        <v>20</v>
      </c>
      <c r="C914">
        <v>42000090116</v>
      </c>
      <c r="D914" s="6" t="s">
        <v>49</v>
      </c>
      <c r="E914" t="s">
        <v>11</v>
      </c>
      <c r="F914" s="1">
        <v>2</v>
      </c>
      <c r="G914" s="2">
        <v>20200</v>
      </c>
      <c r="H914" s="2"/>
      <c r="I914" s="15"/>
      <c r="J914" s="22" t="s">
        <v>1419</v>
      </c>
      <c r="K914" s="26">
        <f>G914</f>
        <v>20200</v>
      </c>
      <c r="L914" s="22"/>
      <c r="M914" s="26"/>
      <c r="N914" s="26"/>
    </row>
    <row r="915" spans="1:14" x14ac:dyDescent="0.2">
      <c r="A915" s="10" t="s">
        <v>34</v>
      </c>
      <c r="B915" s="6" t="s">
        <v>20</v>
      </c>
      <c r="C915">
        <v>48332300010</v>
      </c>
      <c r="D915" s="6" t="s">
        <v>963</v>
      </c>
      <c r="E915" t="s">
        <v>46</v>
      </c>
      <c r="F915" s="1">
        <v>2.7320000000000002</v>
      </c>
      <c r="G915" s="2">
        <v>161707.46</v>
      </c>
      <c r="H915" s="2"/>
      <c r="I915" s="15" t="s">
        <v>1424</v>
      </c>
      <c r="J915" s="22"/>
      <c r="L915" s="22" t="s">
        <v>1419</v>
      </c>
      <c r="M915" s="29">
        <f>G915</f>
        <v>161707.46</v>
      </c>
      <c r="N915" s="29"/>
    </row>
    <row r="916" spans="1:14" x14ac:dyDescent="0.2">
      <c r="A916" s="10" t="s">
        <v>34</v>
      </c>
      <c r="B916" s="6" t="s">
        <v>20</v>
      </c>
      <c r="C916">
        <v>48548200004</v>
      </c>
      <c r="D916" s="6" t="s">
        <v>52</v>
      </c>
      <c r="E916" t="s">
        <v>11</v>
      </c>
      <c r="F916" s="1">
        <v>10</v>
      </c>
      <c r="G916" s="2">
        <v>1814.97</v>
      </c>
      <c r="H916" s="2"/>
      <c r="I916" s="15"/>
      <c r="J916" s="20"/>
      <c r="K916" s="29"/>
      <c r="L916" s="20"/>
      <c r="M916" s="29"/>
      <c r="N916" s="29">
        <f>G916</f>
        <v>1814.97</v>
      </c>
    </row>
    <row r="917" spans="1:14" x14ac:dyDescent="0.2">
      <c r="A917" s="5" t="s">
        <v>34</v>
      </c>
      <c r="B917" s="6" t="s">
        <v>20</v>
      </c>
      <c r="C917">
        <v>52621200003</v>
      </c>
      <c r="D917" s="6" t="s">
        <v>1303</v>
      </c>
      <c r="E917" t="s">
        <v>117</v>
      </c>
      <c r="F917" s="1">
        <v>10.8</v>
      </c>
      <c r="G917" s="2">
        <v>2878.58</v>
      </c>
      <c r="H917" s="2"/>
      <c r="I917" s="15"/>
      <c r="J917" s="20"/>
      <c r="K917" s="29"/>
      <c r="L917" s="20"/>
      <c r="M917" s="29"/>
      <c r="N917" s="29">
        <f>G917</f>
        <v>2878.58</v>
      </c>
    </row>
    <row r="918" spans="1:14" x14ac:dyDescent="0.2">
      <c r="A918" s="7" t="s">
        <v>1380</v>
      </c>
      <c r="B918" s="7"/>
      <c r="C918" s="7"/>
      <c r="D918" s="7"/>
      <c r="E918" s="7"/>
      <c r="F918" s="8">
        <v>338.88300000000004</v>
      </c>
      <c r="G918" s="9">
        <v>273201.14</v>
      </c>
      <c r="H918" s="9"/>
      <c r="I918" s="16"/>
      <c r="J918" s="21">
        <f>SUMIF($A$3:A917,A917,$J$3:J917)</f>
        <v>0</v>
      </c>
      <c r="K918" s="30">
        <f>SUM(K909:K917)</f>
        <v>61392.43</v>
      </c>
      <c r="L918" s="30">
        <f t="shared" ref="L918:N918" si="119">SUM(L909:L917)</f>
        <v>0</v>
      </c>
      <c r="M918" s="30">
        <f t="shared" si="119"/>
        <v>203668.06</v>
      </c>
      <c r="N918" s="30">
        <f t="shared" si="119"/>
        <v>8140.65</v>
      </c>
    </row>
    <row r="919" spans="1:14" x14ac:dyDescent="0.2">
      <c r="A919" s="10" t="s">
        <v>48</v>
      </c>
      <c r="B919" s="6" t="s">
        <v>28</v>
      </c>
      <c r="C919">
        <v>21621400001</v>
      </c>
      <c r="D919" s="6" t="s">
        <v>442</v>
      </c>
      <c r="E919" t="s">
        <v>18</v>
      </c>
      <c r="F919" s="1">
        <v>400</v>
      </c>
      <c r="G919" s="2">
        <v>51964.82</v>
      </c>
      <c r="H919" s="2"/>
      <c r="I919" s="15"/>
      <c r="J919" s="22" t="s">
        <v>1419</v>
      </c>
      <c r="K919" s="26">
        <f>G919</f>
        <v>51964.82</v>
      </c>
      <c r="L919" s="22"/>
      <c r="M919" s="26"/>
      <c r="N919" s="26"/>
    </row>
    <row r="920" spans="1:14" x14ac:dyDescent="0.2">
      <c r="A920" s="10" t="s">
        <v>48</v>
      </c>
      <c r="B920" s="6" t="s">
        <v>28</v>
      </c>
      <c r="C920">
        <v>22974100006</v>
      </c>
      <c r="D920" s="6" t="s">
        <v>710</v>
      </c>
      <c r="E920" t="s">
        <v>11</v>
      </c>
      <c r="F920" s="1">
        <v>4</v>
      </c>
      <c r="G920" s="2">
        <v>315.25</v>
      </c>
      <c r="H920" s="2"/>
      <c r="I920" s="15"/>
      <c r="J920" s="20"/>
      <c r="K920" s="29"/>
      <c r="L920" s="20"/>
      <c r="M920" s="29"/>
      <c r="N920" s="29">
        <f>G920</f>
        <v>315.25</v>
      </c>
    </row>
    <row r="921" spans="1:14" s="34" customFormat="1" x14ac:dyDescent="0.2">
      <c r="A921" s="32" t="s">
        <v>48</v>
      </c>
      <c r="B921" s="33" t="s">
        <v>28</v>
      </c>
      <c r="C921" s="34">
        <v>24121300001</v>
      </c>
      <c r="D921" s="33" t="s">
        <v>438</v>
      </c>
      <c r="E921" s="34" t="s">
        <v>46</v>
      </c>
      <c r="F921" s="35">
        <v>1.2849999999999999</v>
      </c>
      <c r="G921" s="36">
        <v>31779.54</v>
      </c>
      <c r="H921" s="36"/>
      <c r="I921" s="37" t="s">
        <v>1439</v>
      </c>
      <c r="J921" s="38" t="s">
        <v>1419</v>
      </c>
      <c r="K921" s="39">
        <f>G921</f>
        <v>31779.54</v>
      </c>
      <c r="L921" s="38"/>
      <c r="M921" s="39"/>
      <c r="N921" s="39"/>
    </row>
    <row r="922" spans="1:14" x14ac:dyDescent="0.2">
      <c r="A922" s="5" t="s">
        <v>48</v>
      </c>
      <c r="B922" s="6" t="s">
        <v>28</v>
      </c>
      <c r="C922">
        <v>24121400001</v>
      </c>
      <c r="D922" s="6" t="s">
        <v>315</v>
      </c>
      <c r="E922" t="s">
        <v>18</v>
      </c>
      <c r="F922" s="1">
        <v>2250</v>
      </c>
      <c r="G922" s="2">
        <v>208311.36</v>
      </c>
      <c r="H922" s="2"/>
      <c r="I922" s="15"/>
      <c r="J922" s="20"/>
      <c r="K922" s="29"/>
      <c r="L922" s="20" t="s">
        <v>1419</v>
      </c>
      <c r="M922" s="29">
        <f t="shared" ref="M922" si="120">G922</f>
        <v>208311.36</v>
      </c>
      <c r="N922" s="29"/>
    </row>
    <row r="923" spans="1:14" x14ac:dyDescent="0.2">
      <c r="A923" s="7" t="s">
        <v>1381</v>
      </c>
      <c r="B923" s="7"/>
      <c r="C923" s="7"/>
      <c r="D923" s="7"/>
      <c r="E923" s="7"/>
      <c r="F923" s="8">
        <v>2655.2849999999999</v>
      </c>
      <c r="G923" s="9">
        <v>292370.96999999997</v>
      </c>
      <c r="H923" s="9"/>
      <c r="I923" s="16"/>
      <c r="J923" s="21">
        <f>SUMIF($A$3:A922,A922,$J$3:J922)</f>
        <v>0</v>
      </c>
      <c r="K923" s="30">
        <f>SUM(K919:K922)</f>
        <v>83744.36</v>
      </c>
      <c r="L923" s="30">
        <f t="shared" ref="L923:N923" si="121">SUM(L919:L922)</f>
        <v>0</v>
      </c>
      <c r="M923" s="30">
        <f t="shared" si="121"/>
        <v>208311.36</v>
      </c>
      <c r="N923" s="30">
        <f t="shared" si="121"/>
        <v>315.25</v>
      </c>
    </row>
    <row r="924" spans="1:14" x14ac:dyDescent="0.2">
      <c r="A924" s="10" t="s">
        <v>27</v>
      </c>
      <c r="B924" s="6" t="s">
        <v>28</v>
      </c>
      <c r="C924">
        <v>12311100001</v>
      </c>
      <c r="D924" s="6" t="s">
        <v>1065</v>
      </c>
      <c r="E924" t="s">
        <v>18</v>
      </c>
      <c r="F924" s="1">
        <v>48</v>
      </c>
      <c r="G924" s="2">
        <v>2556.31</v>
      </c>
      <c r="H924" s="2"/>
      <c r="I924" s="15"/>
      <c r="J924" s="20"/>
      <c r="K924" s="29"/>
      <c r="L924" s="20"/>
      <c r="M924" s="29"/>
      <c r="N924" s="29">
        <f>G924</f>
        <v>2556.31</v>
      </c>
    </row>
    <row r="925" spans="1:14" x14ac:dyDescent="0.2">
      <c r="A925" s="10" t="s">
        <v>27</v>
      </c>
      <c r="B925" s="6" t="s">
        <v>28</v>
      </c>
      <c r="C925">
        <v>13010000047</v>
      </c>
      <c r="D925" s="6" t="s">
        <v>294</v>
      </c>
      <c r="E925" t="s">
        <v>18</v>
      </c>
      <c r="F925" s="1">
        <v>6</v>
      </c>
      <c r="G925" s="2">
        <v>1464.41</v>
      </c>
      <c r="H925" s="2"/>
      <c r="I925" s="15"/>
      <c r="J925" s="20"/>
      <c r="K925" s="29"/>
      <c r="L925" s="20"/>
      <c r="M925" s="29"/>
      <c r="N925" s="29">
        <f>G925</f>
        <v>1464.41</v>
      </c>
    </row>
    <row r="926" spans="1:14" x14ac:dyDescent="0.2">
      <c r="A926" s="10" t="s">
        <v>27</v>
      </c>
      <c r="B926" s="6" t="s">
        <v>28</v>
      </c>
      <c r="C926">
        <v>13010000078</v>
      </c>
      <c r="D926" s="6" t="s">
        <v>138</v>
      </c>
      <c r="E926" t="s">
        <v>18</v>
      </c>
      <c r="F926" s="1">
        <v>8</v>
      </c>
      <c r="G926" s="2">
        <v>2372.88</v>
      </c>
      <c r="H926" s="2"/>
      <c r="I926" s="15"/>
      <c r="J926" s="20"/>
      <c r="K926" s="29"/>
      <c r="L926" s="20"/>
      <c r="M926" s="29"/>
      <c r="N926" s="29">
        <f>G926</f>
        <v>2372.88</v>
      </c>
    </row>
    <row r="927" spans="1:14" x14ac:dyDescent="0.2">
      <c r="A927" s="10" t="s">
        <v>27</v>
      </c>
      <c r="B927" s="6" t="s">
        <v>28</v>
      </c>
      <c r="C927">
        <v>14692000128</v>
      </c>
      <c r="D927" s="6" t="s">
        <v>310</v>
      </c>
      <c r="E927" t="s">
        <v>11</v>
      </c>
      <c r="F927" s="1">
        <v>5</v>
      </c>
      <c r="G927" s="2">
        <v>677.96</v>
      </c>
      <c r="H927" s="2"/>
      <c r="I927" s="15"/>
      <c r="J927" s="20"/>
      <c r="K927" s="29"/>
      <c r="L927" s="20"/>
      <c r="M927" s="29"/>
      <c r="N927" s="29">
        <f>G927</f>
        <v>677.96</v>
      </c>
    </row>
    <row r="928" spans="1:14" x14ac:dyDescent="0.2">
      <c r="A928" s="10" t="s">
        <v>27</v>
      </c>
      <c r="B928" s="6" t="s">
        <v>28</v>
      </c>
      <c r="C928">
        <v>14692000216</v>
      </c>
      <c r="D928" s="6" t="s">
        <v>923</v>
      </c>
      <c r="E928" t="s">
        <v>11</v>
      </c>
      <c r="F928" s="1">
        <v>40</v>
      </c>
      <c r="G928" s="2">
        <v>23254.240000000002</v>
      </c>
      <c r="H928" s="2"/>
      <c r="I928" s="15"/>
      <c r="J928" s="22" t="s">
        <v>1419</v>
      </c>
      <c r="K928" s="26">
        <f t="shared" ref="K928:K933" si="122">G928</f>
        <v>23254.240000000002</v>
      </c>
      <c r="L928" s="22"/>
      <c r="M928" s="26"/>
      <c r="N928" s="26"/>
    </row>
    <row r="929" spans="1:14" x14ac:dyDescent="0.2">
      <c r="A929" s="10" t="s">
        <v>27</v>
      </c>
      <c r="B929" s="6" t="s">
        <v>28</v>
      </c>
      <c r="C929">
        <v>15690000001</v>
      </c>
      <c r="D929" s="6" t="s">
        <v>1295</v>
      </c>
      <c r="E929" t="s">
        <v>46</v>
      </c>
      <c r="F929" s="1">
        <v>1.3</v>
      </c>
      <c r="G929" s="2">
        <v>76691.429999999993</v>
      </c>
      <c r="H929" s="2"/>
      <c r="I929" s="15"/>
      <c r="J929" s="22" t="s">
        <v>1419</v>
      </c>
      <c r="K929" s="26">
        <f t="shared" si="122"/>
        <v>76691.429999999993</v>
      </c>
      <c r="L929" s="22"/>
      <c r="M929" s="26"/>
      <c r="N929" s="26"/>
    </row>
    <row r="930" spans="1:14" x14ac:dyDescent="0.2">
      <c r="A930" s="10" t="s">
        <v>27</v>
      </c>
      <c r="B930" s="6" t="s">
        <v>28</v>
      </c>
      <c r="C930">
        <v>15690000002</v>
      </c>
      <c r="D930" s="6" t="s">
        <v>1307</v>
      </c>
      <c r="E930" t="s">
        <v>46</v>
      </c>
      <c r="F930" s="1">
        <v>0.2</v>
      </c>
      <c r="G930" s="2">
        <v>12170.68</v>
      </c>
      <c r="H930" s="2"/>
      <c r="I930" s="15"/>
      <c r="J930" s="22" t="s">
        <v>1419</v>
      </c>
      <c r="K930" s="26">
        <f t="shared" si="122"/>
        <v>12170.68</v>
      </c>
      <c r="L930" s="22"/>
      <c r="M930" s="26"/>
      <c r="N930" s="26"/>
    </row>
    <row r="931" spans="1:14" x14ac:dyDescent="0.2">
      <c r="A931" s="10" t="s">
        <v>27</v>
      </c>
      <c r="B931" s="6" t="s">
        <v>28</v>
      </c>
      <c r="C931">
        <v>15690000006</v>
      </c>
      <c r="D931" s="6" t="s">
        <v>1296</v>
      </c>
      <c r="E931" t="s">
        <v>46</v>
      </c>
      <c r="F931" s="1">
        <v>1.7</v>
      </c>
      <c r="G931" s="2">
        <v>103450.66</v>
      </c>
      <c r="H931" s="2"/>
      <c r="I931" s="15"/>
      <c r="J931" s="22" t="s">
        <v>1419</v>
      </c>
      <c r="K931" s="26">
        <f t="shared" si="122"/>
        <v>103450.66</v>
      </c>
      <c r="L931" s="22"/>
      <c r="M931" s="26"/>
      <c r="N931" s="26"/>
    </row>
    <row r="932" spans="1:14" x14ac:dyDescent="0.2">
      <c r="A932" s="10" t="s">
        <v>27</v>
      </c>
      <c r="B932" s="6" t="s">
        <v>28</v>
      </c>
      <c r="C932">
        <v>18361000002</v>
      </c>
      <c r="D932" s="6" t="s">
        <v>219</v>
      </c>
      <c r="E932" t="s">
        <v>18</v>
      </c>
      <c r="F932" s="1">
        <v>100</v>
      </c>
      <c r="G932" s="2">
        <v>15508</v>
      </c>
      <c r="H932" s="2"/>
      <c r="I932" s="15"/>
      <c r="J932" s="22" t="s">
        <v>1419</v>
      </c>
      <c r="K932" s="26">
        <f t="shared" si="122"/>
        <v>15508</v>
      </c>
      <c r="L932" s="22"/>
      <c r="M932" s="26"/>
      <c r="N932" s="26"/>
    </row>
    <row r="933" spans="1:14" x14ac:dyDescent="0.2">
      <c r="A933" s="10" t="s">
        <v>27</v>
      </c>
      <c r="B933" s="6" t="s">
        <v>28</v>
      </c>
      <c r="C933">
        <v>19160000002</v>
      </c>
      <c r="D933" s="6" t="s">
        <v>616</v>
      </c>
      <c r="E933" t="s">
        <v>11</v>
      </c>
      <c r="F933" s="1">
        <v>2</v>
      </c>
      <c r="G933" s="2">
        <v>5920</v>
      </c>
      <c r="H933" s="2"/>
      <c r="I933" s="15"/>
      <c r="J933" s="22" t="s">
        <v>1419</v>
      </c>
      <c r="K933" s="26">
        <f t="shared" si="122"/>
        <v>5920</v>
      </c>
      <c r="L933" s="22"/>
      <c r="M933" s="26"/>
      <c r="N933" s="26"/>
    </row>
    <row r="934" spans="1:14" x14ac:dyDescent="0.2">
      <c r="A934" s="10" t="s">
        <v>27</v>
      </c>
      <c r="B934" s="6" t="s">
        <v>28</v>
      </c>
      <c r="C934">
        <v>23100000157</v>
      </c>
      <c r="D934" s="6" t="s">
        <v>1286</v>
      </c>
      <c r="E934" t="s">
        <v>18</v>
      </c>
      <c r="F934" s="1">
        <v>5</v>
      </c>
      <c r="G934" s="2">
        <v>593.25</v>
      </c>
      <c r="H934" s="2"/>
      <c r="I934" s="15"/>
      <c r="J934" s="22"/>
      <c r="L934" s="22"/>
      <c r="N934" s="29">
        <f>G934</f>
        <v>593.25</v>
      </c>
    </row>
    <row r="935" spans="1:14" x14ac:dyDescent="0.2">
      <c r="A935" s="10" t="s">
        <v>27</v>
      </c>
      <c r="B935" s="6" t="s">
        <v>28</v>
      </c>
      <c r="C935">
        <v>25722000006</v>
      </c>
      <c r="D935" s="6" t="s">
        <v>240</v>
      </c>
      <c r="E935" t="s">
        <v>18</v>
      </c>
      <c r="F935" s="1">
        <v>15.2</v>
      </c>
      <c r="G935" s="2">
        <v>2743.73</v>
      </c>
      <c r="H935" s="2"/>
      <c r="I935" s="15"/>
      <c r="J935" s="22"/>
      <c r="L935" s="22"/>
      <c r="N935" s="29">
        <f>G935</f>
        <v>2743.73</v>
      </c>
    </row>
    <row r="936" spans="1:14" x14ac:dyDescent="0.2">
      <c r="A936" s="10" t="s">
        <v>27</v>
      </c>
      <c r="B936" s="6" t="s">
        <v>28</v>
      </c>
      <c r="C936">
        <v>42000001907</v>
      </c>
      <c r="D936" s="6" t="s">
        <v>1106</v>
      </c>
      <c r="E936" t="s">
        <v>11</v>
      </c>
      <c r="F936" s="1">
        <v>5</v>
      </c>
      <c r="G936" s="2">
        <v>1663.86</v>
      </c>
      <c r="H936" s="2"/>
      <c r="I936" s="15"/>
      <c r="J936" s="22"/>
      <c r="L936" s="22"/>
      <c r="N936" s="29">
        <f>G936</f>
        <v>1663.86</v>
      </c>
    </row>
    <row r="937" spans="1:14" x14ac:dyDescent="0.2">
      <c r="A937" s="10" t="s">
        <v>27</v>
      </c>
      <c r="B937" s="6" t="s">
        <v>28</v>
      </c>
      <c r="C937">
        <v>49511400002</v>
      </c>
      <c r="D937" s="6" t="s">
        <v>770</v>
      </c>
      <c r="E937" t="s">
        <v>11</v>
      </c>
      <c r="F937" s="1">
        <v>5</v>
      </c>
      <c r="G937" s="2">
        <v>5671.97</v>
      </c>
      <c r="H937" s="2"/>
      <c r="I937" s="15"/>
      <c r="J937" s="22" t="s">
        <v>1419</v>
      </c>
      <c r="K937" s="26">
        <f t="shared" ref="K937:K938" si="123">G937</f>
        <v>5671.97</v>
      </c>
      <c r="L937" s="22"/>
      <c r="M937" s="26"/>
      <c r="N937" s="26"/>
    </row>
    <row r="938" spans="1:14" x14ac:dyDescent="0.2">
      <c r="A938" s="10" t="s">
        <v>27</v>
      </c>
      <c r="B938" s="6" t="s">
        <v>28</v>
      </c>
      <c r="C938">
        <v>57600000013</v>
      </c>
      <c r="D938" s="6" t="s">
        <v>330</v>
      </c>
      <c r="E938" t="s">
        <v>11</v>
      </c>
      <c r="F938" s="1">
        <v>64</v>
      </c>
      <c r="G938" s="2">
        <v>20325.419999999998</v>
      </c>
      <c r="H938" s="2"/>
      <c r="I938" s="15"/>
      <c r="J938" s="22" t="s">
        <v>1419</v>
      </c>
      <c r="K938" s="26">
        <f t="shared" si="123"/>
        <v>20325.419999999998</v>
      </c>
      <c r="L938" s="22"/>
      <c r="M938" s="26"/>
      <c r="N938" s="26"/>
    </row>
    <row r="939" spans="1:14" x14ac:dyDescent="0.2">
      <c r="A939" s="10" t="s">
        <v>27</v>
      </c>
      <c r="B939" s="6" t="s">
        <v>28</v>
      </c>
      <c r="C939">
        <v>57600000015</v>
      </c>
      <c r="D939" s="6" t="s">
        <v>327</v>
      </c>
      <c r="E939" t="s">
        <v>11</v>
      </c>
      <c r="F939" s="1">
        <v>8</v>
      </c>
      <c r="G939" s="2">
        <v>1477.97</v>
      </c>
      <c r="H939" s="2"/>
      <c r="I939" s="15"/>
      <c r="J939" s="22"/>
      <c r="L939" s="22"/>
      <c r="N939" s="29">
        <f>G939</f>
        <v>1477.97</v>
      </c>
    </row>
    <row r="940" spans="1:14" x14ac:dyDescent="0.2">
      <c r="A940" s="5" t="s">
        <v>27</v>
      </c>
      <c r="B940" s="6" t="s">
        <v>28</v>
      </c>
      <c r="C940">
        <v>57721200001</v>
      </c>
      <c r="D940" s="6" t="s">
        <v>521</v>
      </c>
      <c r="E940" t="s">
        <v>148</v>
      </c>
      <c r="F940" s="1">
        <v>3</v>
      </c>
      <c r="G940" s="2">
        <v>6533.9</v>
      </c>
      <c r="H940" s="2"/>
      <c r="I940" s="15"/>
      <c r="J940" s="22" t="s">
        <v>1419</v>
      </c>
      <c r="K940" s="26">
        <f>G940</f>
        <v>6533.9</v>
      </c>
      <c r="L940" s="22"/>
      <c r="M940" s="26"/>
      <c r="N940" s="26"/>
    </row>
    <row r="941" spans="1:14" x14ac:dyDescent="0.2">
      <c r="A941" s="7" t="s">
        <v>1382</v>
      </c>
      <c r="B941" s="7"/>
      <c r="C941" s="7"/>
      <c r="D941" s="7"/>
      <c r="E941" s="7"/>
      <c r="F941" s="8">
        <v>317.39999999999998</v>
      </c>
      <c r="G941" s="9">
        <v>283076.67</v>
      </c>
      <c r="H941" s="9"/>
      <c r="I941" s="16"/>
      <c r="J941" s="21">
        <f>SUMIF($A$3:A940,A940,$J$3:J940)</f>
        <v>0</v>
      </c>
      <c r="K941" s="30">
        <f>SUM(K924:K940)</f>
        <v>269526.30000000005</v>
      </c>
      <c r="L941" s="30">
        <f t="shared" ref="L941:N941" si="124">SUM(L924:L940)</f>
        <v>0</v>
      </c>
      <c r="M941" s="30">
        <f t="shared" si="124"/>
        <v>0</v>
      </c>
      <c r="N941" s="30">
        <f t="shared" si="124"/>
        <v>13550.37</v>
      </c>
    </row>
    <row r="942" spans="1:14" x14ac:dyDescent="0.2">
      <c r="A942" s="5" t="s">
        <v>44</v>
      </c>
      <c r="B942" s="6" t="s">
        <v>28</v>
      </c>
      <c r="C942">
        <v>22979100003</v>
      </c>
      <c r="D942" s="6" t="s">
        <v>686</v>
      </c>
      <c r="E942" t="s">
        <v>11</v>
      </c>
      <c r="F942" s="1">
        <v>2</v>
      </c>
      <c r="G942" s="2">
        <v>8000</v>
      </c>
      <c r="H942" s="2"/>
      <c r="I942" s="15"/>
      <c r="J942" s="21"/>
      <c r="K942" s="30">
        <v>8000</v>
      </c>
      <c r="L942" s="30"/>
      <c r="M942" s="30"/>
      <c r="N942" s="30"/>
    </row>
    <row r="943" spans="1:14" x14ac:dyDescent="0.2">
      <c r="A943" s="7" t="s">
        <v>1383</v>
      </c>
      <c r="B943" s="7"/>
      <c r="C943" s="7"/>
      <c r="D943" s="7"/>
      <c r="E943" s="7"/>
      <c r="F943" s="8">
        <v>2</v>
      </c>
      <c r="G943" s="9">
        <v>8000</v>
      </c>
      <c r="H943" s="9"/>
      <c r="I943" s="16"/>
      <c r="J943" s="21">
        <f>SUMIF($A$3:A942,A942,$J$3:J942)</f>
        <v>0</v>
      </c>
      <c r="K943" s="30">
        <f>K942</f>
        <v>8000</v>
      </c>
      <c r="L943" s="30">
        <f t="shared" ref="L943:N943" si="125">L942</f>
        <v>0</v>
      </c>
      <c r="M943" s="30">
        <f t="shared" si="125"/>
        <v>0</v>
      </c>
      <c r="N943" s="30">
        <f t="shared" si="125"/>
        <v>0</v>
      </c>
    </row>
    <row r="944" spans="1:14" x14ac:dyDescent="0.2">
      <c r="A944" s="10" t="s">
        <v>12</v>
      </c>
      <c r="B944" s="6" t="s">
        <v>13</v>
      </c>
      <c r="C944">
        <v>25571200021</v>
      </c>
      <c r="D944" s="6" t="s">
        <v>1129</v>
      </c>
      <c r="E944" t="s">
        <v>40</v>
      </c>
      <c r="F944" s="1">
        <v>30</v>
      </c>
      <c r="G944" s="2">
        <v>4283.38</v>
      </c>
      <c r="H944" s="2"/>
      <c r="I944" s="17" t="s">
        <v>1398</v>
      </c>
      <c r="J944" s="22" t="s">
        <v>1419</v>
      </c>
      <c r="K944" s="26">
        <f t="shared" ref="K944:K945" si="126">G944</f>
        <v>4283.38</v>
      </c>
      <c r="L944" s="22"/>
      <c r="M944" s="26"/>
      <c r="N944" s="26"/>
    </row>
    <row r="945" spans="1:14" x14ac:dyDescent="0.2">
      <c r="A945" s="5" t="s">
        <v>12</v>
      </c>
      <c r="B945" s="6" t="s">
        <v>13</v>
      </c>
      <c r="C945">
        <v>35400000009</v>
      </c>
      <c r="D945" s="6" t="s">
        <v>1174</v>
      </c>
      <c r="E945" t="s">
        <v>40</v>
      </c>
      <c r="F945" s="1">
        <v>50</v>
      </c>
      <c r="G945" s="2">
        <v>1911.75</v>
      </c>
      <c r="H945" s="2"/>
      <c r="I945" s="17" t="s">
        <v>1398</v>
      </c>
      <c r="J945" s="22" t="s">
        <v>1419</v>
      </c>
      <c r="K945" s="26">
        <f t="shared" si="126"/>
        <v>1911.75</v>
      </c>
      <c r="L945" s="22"/>
      <c r="M945" s="26"/>
      <c r="N945" s="26"/>
    </row>
    <row r="946" spans="1:14" x14ac:dyDescent="0.2">
      <c r="A946" s="7" t="s">
        <v>1384</v>
      </c>
      <c r="B946" s="7"/>
      <c r="C946" s="7"/>
      <c r="D946" s="7"/>
      <c r="E946" s="7"/>
      <c r="F946" s="8">
        <v>80</v>
      </c>
      <c r="G946" s="9">
        <v>6195.13</v>
      </c>
      <c r="H946" s="9"/>
      <c r="I946" s="16"/>
      <c r="J946" s="21">
        <f>SUMIF($A$3:A945,A945,$J$3:J945)</f>
        <v>0</v>
      </c>
      <c r="K946" s="30">
        <f>SUM(K944:K945)</f>
        <v>6195.13</v>
      </c>
      <c r="L946" s="30">
        <f t="shared" ref="L946:N946" si="127">SUM(L944:L945)</f>
        <v>0</v>
      </c>
      <c r="M946" s="30">
        <f t="shared" si="127"/>
        <v>0</v>
      </c>
      <c r="N946" s="30">
        <f t="shared" si="127"/>
        <v>0</v>
      </c>
    </row>
    <row r="947" spans="1:14" x14ac:dyDescent="0.2">
      <c r="A947" s="10" t="s">
        <v>115</v>
      </c>
      <c r="B947" s="6" t="s">
        <v>13</v>
      </c>
      <c r="C947">
        <v>14891300002</v>
      </c>
      <c r="D947" s="6" t="s">
        <v>1326</v>
      </c>
      <c r="E947" t="s">
        <v>11</v>
      </c>
      <c r="F947" s="1">
        <v>2</v>
      </c>
      <c r="G947" s="2">
        <v>0.02</v>
      </c>
      <c r="H947" s="2"/>
      <c r="I947" s="17" t="s">
        <v>1398</v>
      </c>
      <c r="J947" s="22" t="s">
        <v>1419</v>
      </c>
      <c r="K947" s="26">
        <f t="shared" ref="K947:K992" si="128">G947</f>
        <v>0.02</v>
      </c>
      <c r="L947" s="22"/>
      <c r="M947" s="26"/>
      <c r="N947" s="26"/>
    </row>
    <row r="948" spans="1:14" x14ac:dyDescent="0.2">
      <c r="A948" s="10" t="s">
        <v>115</v>
      </c>
      <c r="B948" s="6" t="s">
        <v>13</v>
      </c>
      <c r="C948">
        <v>14892200002</v>
      </c>
      <c r="D948" s="6" t="s">
        <v>1317</v>
      </c>
      <c r="E948" t="s">
        <v>11</v>
      </c>
      <c r="F948" s="1">
        <v>22</v>
      </c>
      <c r="G948" s="2">
        <v>2204.44</v>
      </c>
      <c r="H948" s="2"/>
      <c r="I948" s="17" t="s">
        <v>1398</v>
      </c>
      <c r="J948" s="22" t="s">
        <v>1419</v>
      </c>
      <c r="K948" s="26">
        <f t="shared" si="128"/>
        <v>2204.44</v>
      </c>
      <c r="L948" s="22"/>
      <c r="M948" s="26"/>
      <c r="N948" s="26"/>
    </row>
    <row r="949" spans="1:14" x14ac:dyDescent="0.2">
      <c r="A949" s="10" t="s">
        <v>115</v>
      </c>
      <c r="B949" s="6" t="s">
        <v>13</v>
      </c>
      <c r="C949">
        <v>25144000012</v>
      </c>
      <c r="D949" s="6" t="s">
        <v>1353</v>
      </c>
      <c r="E949" t="s">
        <v>1070</v>
      </c>
      <c r="F949" s="1">
        <v>32</v>
      </c>
      <c r="G949" s="2">
        <v>182.51</v>
      </c>
      <c r="H949" s="2"/>
      <c r="I949" s="17" t="s">
        <v>1398</v>
      </c>
      <c r="J949" s="22" t="s">
        <v>1419</v>
      </c>
      <c r="K949" s="26">
        <f t="shared" si="128"/>
        <v>182.51</v>
      </c>
      <c r="L949" s="22"/>
      <c r="M949" s="26"/>
      <c r="N949" s="26"/>
    </row>
    <row r="950" spans="1:14" x14ac:dyDescent="0.2">
      <c r="A950" s="10" t="s">
        <v>115</v>
      </c>
      <c r="B950" s="6" t="s">
        <v>13</v>
      </c>
      <c r="C950">
        <v>25680000008</v>
      </c>
      <c r="D950" s="6" t="s">
        <v>114</v>
      </c>
      <c r="E950" t="s">
        <v>11</v>
      </c>
      <c r="F950" s="1">
        <v>200</v>
      </c>
      <c r="G950" s="2">
        <v>187636.36</v>
      </c>
      <c r="H950" s="2"/>
      <c r="I950" s="17" t="s">
        <v>1398</v>
      </c>
      <c r="J950" s="22" t="s">
        <v>1419</v>
      </c>
      <c r="K950" s="26">
        <f t="shared" si="128"/>
        <v>187636.36</v>
      </c>
      <c r="L950" s="22"/>
      <c r="M950" s="26"/>
      <c r="N950" s="26"/>
    </row>
    <row r="951" spans="1:14" x14ac:dyDescent="0.2">
      <c r="A951" s="10" t="s">
        <v>115</v>
      </c>
      <c r="B951" s="6" t="s">
        <v>13</v>
      </c>
      <c r="C951">
        <v>25680000017</v>
      </c>
      <c r="D951" s="6" t="s">
        <v>1183</v>
      </c>
      <c r="E951" t="s">
        <v>11</v>
      </c>
      <c r="F951" s="1">
        <v>4780</v>
      </c>
      <c r="G951" s="2">
        <v>47.8</v>
      </c>
      <c r="H951" s="2"/>
      <c r="I951" s="17" t="s">
        <v>1398</v>
      </c>
      <c r="J951" s="22" t="s">
        <v>1419</v>
      </c>
      <c r="K951" s="26">
        <f t="shared" si="128"/>
        <v>47.8</v>
      </c>
      <c r="L951" s="22"/>
      <c r="M951" s="26"/>
      <c r="N951" s="26"/>
    </row>
    <row r="952" spans="1:14" x14ac:dyDescent="0.2">
      <c r="A952" s="10" t="s">
        <v>115</v>
      </c>
      <c r="B952" s="6" t="s">
        <v>13</v>
      </c>
      <c r="C952">
        <v>25680000018</v>
      </c>
      <c r="D952" s="6" t="s">
        <v>1182</v>
      </c>
      <c r="E952" t="s">
        <v>11</v>
      </c>
      <c r="F952" s="1">
        <v>120</v>
      </c>
      <c r="G952" s="2">
        <v>70848</v>
      </c>
      <c r="H952" s="2"/>
      <c r="I952" s="17" t="s">
        <v>1398</v>
      </c>
      <c r="J952" s="22" t="s">
        <v>1419</v>
      </c>
      <c r="K952" s="26">
        <f t="shared" si="128"/>
        <v>70848</v>
      </c>
      <c r="L952" s="22"/>
      <c r="M952" s="26"/>
      <c r="N952" s="26"/>
    </row>
    <row r="953" spans="1:14" x14ac:dyDescent="0.2">
      <c r="A953" s="10" t="s">
        <v>115</v>
      </c>
      <c r="B953" s="6" t="s">
        <v>13</v>
      </c>
      <c r="C953">
        <v>25681000008</v>
      </c>
      <c r="D953" s="6" t="s">
        <v>1352</v>
      </c>
      <c r="E953" t="s">
        <v>11</v>
      </c>
      <c r="F953" s="1">
        <v>600</v>
      </c>
      <c r="G953" s="2">
        <v>1343200</v>
      </c>
      <c r="H953" s="2"/>
      <c r="I953" s="17" t="s">
        <v>1398</v>
      </c>
      <c r="J953" s="22" t="s">
        <v>1419</v>
      </c>
      <c r="K953" s="26">
        <f t="shared" si="128"/>
        <v>1343200</v>
      </c>
      <c r="L953" s="22"/>
      <c r="M953" s="26"/>
      <c r="N953" s="26"/>
    </row>
    <row r="954" spans="1:14" x14ac:dyDescent="0.2">
      <c r="A954" s="10" t="s">
        <v>115</v>
      </c>
      <c r="B954" s="6" t="s">
        <v>13</v>
      </c>
      <c r="C954">
        <v>25681000010</v>
      </c>
      <c r="D954" s="6" t="s">
        <v>1179</v>
      </c>
      <c r="E954" t="s">
        <v>11</v>
      </c>
      <c r="F954" s="1">
        <v>277</v>
      </c>
      <c r="G954" s="2">
        <v>46259</v>
      </c>
      <c r="H954" s="2"/>
      <c r="I954" s="17" t="s">
        <v>1398</v>
      </c>
      <c r="J954" s="22" t="s">
        <v>1419</v>
      </c>
      <c r="K954" s="26">
        <f t="shared" si="128"/>
        <v>46259</v>
      </c>
      <c r="L954" s="22"/>
      <c r="M954" s="26"/>
      <c r="N954" s="26"/>
    </row>
    <row r="955" spans="1:14" x14ac:dyDescent="0.2">
      <c r="A955" s="10" t="s">
        <v>115</v>
      </c>
      <c r="B955" s="6" t="s">
        <v>13</v>
      </c>
      <c r="C955">
        <v>25681000011</v>
      </c>
      <c r="D955" s="6" t="s">
        <v>1178</v>
      </c>
      <c r="E955" t="s">
        <v>11</v>
      </c>
      <c r="F955" s="1">
        <v>120</v>
      </c>
      <c r="G955" s="2">
        <v>38240.400000000001</v>
      </c>
      <c r="H955" s="2"/>
      <c r="I955" s="17" t="s">
        <v>1398</v>
      </c>
      <c r="J955" s="22" t="s">
        <v>1419</v>
      </c>
      <c r="K955" s="26">
        <f t="shared" si="128"/>
        <v>38240.400000000001</v>
      </c>
      <c r="L955" s="22"/>
      <c r="M955" s="26"/>
      <c r="N955" s="26"/>
    </row>
    <row r="956" spans="1:14" x14ac:dyDescent="0.2">
      <c r="A956" s="10" t="s">
        <v>115</v>
      </c>
      <c r="B956" s="6" t="s">
        <v>13</v>
      </c>
      <c r="C956">
        <v>25682000018</v>
      </c>
      <c r="D956" s="6" t="s">
        <v>974</v>
      </c>
      <c r="E956" t="s">
        <v>11</v>
      </c>
      <c r="F956" s="1">
        <v>1289</v>
      </c>
      <c r="G956" s="2">
        <v>12.89</v>
      </c>
      <c r="H956" s="2"/>
      <c r="I956" s="17" t="s">
        <v>1398</v>
      </c>
      <c r="J956" s="22" t="s">
        <v>1419</v>
      </c>
      <c r="K956" s="26">
        <f t="shared" si="128"/>
        <v>12.89</v>
      </c>
      <c r="L956" s="22"/>
      <c r="M956" s="26"/>
      <c r="N956" s="26"/>
    </row>
    <row r="957" spans="1:14" x14ac:dyDescent="0.2">
      <c r="A957" s="10" t="s">
        <v>115</v>
      </c>
      <c r="B957" s="6" t="s">
        <v>13</v>
      </c>
      <c r="C957">
        <v>25683000018</v>
      </c>
      <c r="D957" s="6" t="s">
        <v>172</v>
      </c>
      <c r="E957" t="s">
        <v>11</v>
      </c>
      <c r="F957" s="1">
        <v>200</v>
      </c>
      <c r="G957" s="2">
        <v>70175.839999999997</v>
      </c>
      <c r="H957" s="2"/>
      <c r="I957" s="17" t="s">
        <v>1398</v>
      </c>
      <c r="J957" s="22" t="s">
        <v>1419</v>
      </c>
      <c r="K957" s="26">
        <f t="shared" si="128"/>
        <v>70175.839999999997</v>
      </c>
      <c r="L957" s="22"/>
      <c r="M957" s="26"/>
      <c r="N957" s="26"/>
    </row>
    <row r="958" spans="1:14" x14ac:dyDescent="0.2">
      <c r="A958" s="10" t="s">
        <v>115</v>
      </c>
      <c r="B958" s="6" t="s">
        <v>13</v>
      </c>
      <c r="C958">
        <v>25683000020</v>
      </c>
      <c r="D958" s="6" t="s">
        <v>176</v>
      </c>
      <c r="E958" t="s">
        <v>11</v>
      </c>
      <c r="F958" s="1">
        <v>200</v>
      </c>
      <c r="G958" s="2">
        <v>53047.95</v>
      </c>
      <c r="H958" s="2"/>
      <c r="I958" s="17" t="s">
        <v>1398</v>
      </c>
      <c r="J958" s="22" t="s">
        <v>1419</v>
      </c>
      <c r="K958" s="26">
        <f t="shared" si="128"/>
        <v>53047.95</v>
      </c>
      <c r="L958" s="22"/>
      <c r="M958" s="26"/>
      <c r="N958" s="26"/>
    </row>
    <row r="959" spans="1:14" x14ac:dyDescent="0.2">
      <c r="A959" s="10" t="s">
        <v>115</v>
      </c>
      <c r="B959" s="6" t="s">
        <v>13</v>
      </c>
      <c r="C959">
        <v>25684000019</v>
      </c>
      <c r="D959" s="6" t="s">
        <v>472</v>
      </c>
      <c r="E959" t="s">
        <v>11</v>
      </c>
      <c r="F959" s="1">
        <v>200</v>
      </c>
      <c r="G959" s="2">
        <v>256800</v>
      </c>
      <c r="H959" s="2"/>
      <c r="I959" s="17" t="s">
        <v>1398</v>
      </c>
      <c r="J959" s="22" t="s">
        <v>1419</v>
      </c>
      <c r="K959" s="26">
        <f t="shared" si="128"/>
        <v>256800</v>
      </c>
      <c r="L959" s="22"/>
      <c r="M959" s="26"/>
      <c r="N959" s="26"/>
    </row>
    <row r="960" spans="1:14" x14ac:dyDescent="0.2">
      <c r="A960" s="10" t="s">
        <v>115</v>
      </c>
      <c r="B960" s="6" t="s">
        <v>13</v>
      </c>
      <c r="C960">
        <v>35750000001</v>
      </c>
      <c r="D960" s="6" t="s">
        <v>978</v>
      </c>
      <c r="E960" t="s">
        <v>40</v>
      </c>
      <c r="F960" s="1">
        <v>1000</v>
      </c>
      <c r="G960" s="2">
        <v>4080</v>
      </c>
      <c r="H960" s="2"/>
      <c r="I960" s="17" t="s">
        <v>1398</v>
      </c>
      <c r="J960" s="22" t="s">
        <v>1419</v>
      </c>
      <c r="K960" s="26">
        <f t="shared" si="128"/>
        <v>4080</v>
      </c>
      <c r="L960" s="22"/>
      <c r="M960" s="26"/>
      <c r="N960" s="26"/>
    </row>
    <row r="961" spans="1:14" x14ac:dyDescent="0.2">
      <c r="A961" s="10" t="s">
        <v>115</v>
      </c>
      <c r="B961" s="6" t="s">
        <v>13</v>
      </c>
      <c r="C961">
        <v>36000000831</v>
      </c>
      <c r="D961" s="6" t="s">
        <v>1184</v>
      </c>
      <c r="E961" t="s">
        <v>11</v>
      </c>
      <c r="F961" s="1">
        <v>3</v>
      </c>
      <c r="G961" s="2">
        <v>0.03</v>
      </c>
      <c r="H961" s="2"/>
      <c r="I961" s="17" t="s">
        <v>1398</v>
      </c>
      <c r="J961" s="22" t="s">
        <v>1419</v>
      </c>
      <c r="K961" s="26">
        <f t="shared" si="128"/>
        <v>0.03</v>
      </c>
      <c r="L961" s="22"/>
      <c r="M961" s="26"/>
      <c r="N961" s="26"/>
    </row>
    <row r="962" spans="1:14" x14ac:dyDescent="0.2">
      <c r="A962" s="10" t="s">
        <v>115</v>
      </c>
      <c r="B962" s="6" t="s">
        <v>13</v>
      </c>
      <c r="C962">
        <v>37400000206</v>
      </c>
      <c r="D962" s="6" t="s">
        <v>858</v>
      </c>
      <c r="E962" t="s">
        <v>11</v>
      </c>
      <c r="F962" s="1">
        <v>2</v>
      </c>
      <c r="G962" s="2">
        <v>0.06</v>
      </c>
      <c r="H962" s="2"/>
      <c r="I962" s="17" t="s">
        <v>1398</v>
      </c>
      <c r="J962" s="22" t="s">
        <v>1419</v>
      </c>
      <c r="K962" s="26">
        <f t="shared" si="128"/>
        <v>0.06</v>
      </c>
      <c r="L962" s="22"/>
      <c r="M962" s="26"/>
      <c r="N962" s="26"/>
    </row>
    <row r="963" spans="1:14" x14ac:dyDescent="0.2">
      <c r="A963" s="10" t="s">
        <v>115</v>
      </c>
      <c r="B963" s="6" t="s">
        <v>13</v>
      </c>
      <c r="C963">
        <v>37400000207</v>
      </c>
      <c r="D963" s="6" t="s">
        <v>873</v>
      </c>
      <c r="E963" t="s">
        <v>11</v>
      </c>
      <c r="F963" s="1">
        <v>1</v>
      </c>
      <c r="G963" s="2">
        <v>0.04</v>
      </c>
      <c r="H963" s="2"/>
      <c r="I963" s="17" t="s">
        <v>1398</v>
      </c>
      <c r="J963" s="22" t="s">
        <v>1419</v>
      </c>
      <c r="K963" s="26">
        <f t="shared" si="128"/>
        <v>0.04</v>
      </c>
      <c r="L963" s="22"/>
      <c r="M963" s="26"/>
      <c r="N963" s="26"/>
    </row>
    <row r="964" spans="1:14" x14ac:dyDescent="0.2">
      <c r="A964" s="10" t="s">
        <v>115</v>
      </c>
      <c r="B964" s="6" t="s">
        <v>13</v>
      </c>
      <c r="C964">
        <v>42000000243</v>
      </c>
      <c r="D964" s="6" t="s">
        <v>888</v>
      </c>
      <c r="E964" t="s">
        <v>11</v>
      </c>
      <c r="F964" s="1">
        <v>12</v>
      </c>
      <c r="G964" s="2">
        <v>79.44</v>
      </c>
      <c r="H964" s="2"/>
      <c r="I964" s="17" t="s">
        <v>1398</v>
      </c>
      <c r="J964" s="22" t="s">
        <v>1419</v>
      </c>
      <c r="K964" s="26">
        <f t="shared" si="128"/>
        <v>79.44</v>
      </c>
      <c r="L964" s="22"/>
      <c r="M964" s="26"/>
      <c r="N964" s="26"/>
    </row>
    <row r="965" spans="1:14" x14ac:dyDescent="0.2">
      <c r="A965" s="10" t="s">
        <v>115</v>
      </c>
      <c r="B965" s="6" t="s">
        <v>13</v>
      </c>
      <c r="C965">
        <v>42000000381</v>
      </c>
      <c r="D965" s="6" t="s">
        <v>1095</v>
      </c>
      <c r="E965" t="s">
        <v>11</v>
      </c>
      <c r="F965" s="1">
        <v>1</v>
      </c>
      <c r="G965" s="2">
        <v>0.27</v>
      </c>
      <c r="H965" s="2"/>
      <c r="I965" s="17" t="s">
        <v>1398</v>
      </c>
      <c r="J965" s="22" t="s">
        <v>1419</v>
      </c>
      <c r="K965" s="26">
        <f t="shared" si="128"/>
        <v>0.27</v>
      </c>
      <c r="L965" s="22"/>
      <c r="M965" s="26"/>
      <c r="N965" s="26"/>
    </row>
    <row r="966" spans="1:14" x14ac:dyDescent="0.2">
      <c r="A966" s="10" t="s">
        <v>115</v>
      </c>
      <c r="B966" s="6" t="s">
        <v>13</v>
      </c>
      <c r="C966">
        <v>42000000789</v>
      </c>
      <c r="D966" s="6" t="s">
        <v>1176</v>
      </c>
      <c r="E966" t="s">
        <v>11</v>
      </c>
      <c r="F966" s="1">
        <v>22</v>
      </c>
      <c r="G966" s="2">
        <v>0.44</v>
      </c>
      <c r="H966" s="2"/>
      <c r="I966" s="17" t="s">
        <v>1398</v>
      </c>
      <c r="J966" s="22" t="s">
        <v>1419</v>
      </c>
      <c r="K966" s="26">
        <f t="shared" si="128"/>
        <v>0.44</v>
      </c>
      <c r="L966" s="22"/>
      <c r="M966" s="26"/>
      <c r="N966" s="26"/>
    </row>
    <row r="967" spans="1:14" x14ac:dyDescent="0.2">
      <c r="A967" s="10" t="s">
        <v>115</v>
      </c>
      <c r="B967" s="6" t="s">
        <v>13</v>
      </c>
      <c r="C967">
        <v>42000000790</v>
      </c>
      <c r="D967" s="6" t="s">
        <v>1177</v>
      </c>
      <c r="E967" t="s">
        <v>11</v>
      </c>
      <c r="F967" s="1">
        <v>2</v>
      </c>
      <c r="G967" s="2">
        <v>0.12</v>
      </c>
      <c r="H967" s="2"/>
      <c r="I967" s="17" t="s">
        <v>1398</v>
      </c>
      <c r="J967" s="22" t="s">
        <v>1419</v>
      </c>
      <c r="K967" s="26">
        <f t="shared" si="128"/>
        <v>0.12</v>
      </c>
      <c r="L967" s="22"/>
      <c r="M967" s="26"/>
      <c r="N967" s="26"/>
    </row>
    <row r="968" spans="1:14" x14ac:dyDescent="0.2">
      <c r="A968" s="10" t="s">
        <v>115</v>
      </c>
      <c r="B968" s="6" t="s">
        <v>13</v>
      </c>
      <c r="C968">
        <v>42000001261</v>
      </c>
      <c r="D968" s="6" t="s">
        <v>1191</v>
      </c>
      <c r="E968" t="s">
        <v>11</v>
      </c>
      <c r="F968" s="1">
        <v>440</v>
      </c>
      <c r="G968" s="2">
        <v>4.4000000000000004</v>
      </c>
      <c r="H968" s="2"/>
      <c r="I968" s="17" t="s">
        <v>1398</v>
      </c>
      <c r="J968" s="22" t="s">
        <v>1419</v>
      </c>
      <c r="K968" s="26">
        <f t="shared" si="128"/>
        <v>4.4000000000000004</v>
      </c>
      <c r="L968" s="22"/>
      <c r="M968" s="26"/>
      <c r="N968" s="26"/>
    </row>
    <row r="969" spans="1:14" x14ac:dyDescent="0.2">
      <c r="A969" s="10" t="s">
        <v>115</v>
      </c>
      <c r="B969" s="6" t="s">
        <v>13</v>
      </c>
      <c r="C969">
        <v>42000001334</v>
      </c>
      <c r="D969" s="6" t="s">
        <v>1069</v>
      </c>
      <c r="E969" t="s">
        <v>1070</v>
      </c>
      <c r="F969" s="1">
        <v>200</v>
      </c>
      <c r="G969" s="2">
        <v>2</v>
      </c>
      <c r="H969" s="2"/>
      <c r="I969" s="17" t="s">
        <v>1398</v>
      </c>
      <c r="J969" s="22" t="s">
        <v>1419</v>
      </c>
      <c r="K969" s="26">
        <f t="shared" si="128"/>
        <v>2</v>
      </c>
      <c r="L969" s="22"/>
      <c r="M969" s="26"/>
      <c r="N969" s="26"/>
    </row>
    <row r="970" spans="1:14" x14ac:dyDescent="0.2">
      <c r="A970" s="10" t="s">
        <v>115</v>
      </c>
      <c r="B970" s="6" t="s">
        <v>13</v>
      </c>
      <c r="C970">
        <v>42000001336</v>
      </c>
      <c r="D970" s="6" t="s">
        <v>1192</v>
      </c>
      <c r="E970" t="s">
        <v>1070</v>
      </c>
      <c r="F970" s="1">
        <v>80</v>
      </c>
      <c r="G970" s="2">
        <v>0.8</v>
      </c>
      <c r="H970" s="2"/>
      <c r="I970" s="17" t="s">
        <v>1398</v>
      </c>
      <c r="J970" s="22" t="s">
        <v>1419</v>
      </c>
      <c r="K970" s="26">
        <f t="shared" si="128"/>
        <v>0.8</v>
      </c>
      <c r="L970" s="22"/>
      <c r="M970" s="26"/>
      <c r="N970" s="26"/>
    </row>
    <row r="971" spans="1:14" x14ac:dyDescent="0.2">
      <c r="A971" s="10" t="s">
        <v>115</v>
      </c>
      <c r="B971" s="6" t="s">
        <v>13</v>
      </c>
      <c r="C971">
        <v>42000001579</v>
      </c>
      <c r="D971" s="6" t="s">
        <v>1186</v>
      </c>
      <c r="E971" t="s">
        <v>11</v>
      </c>
      <c r="F971" s="1">
        <v>94</v>
      </c>
      <c r="G971" s="2">
        <v>1.88</v>
      </c>
      <c r="H971" s="2"/>
      <c r="I971" s="17" t="s">
        <v>1398</v>
      </c>
      <c r="J971" s="22" t="s">
        <v>1419</v>
      </c>
      <c r="K971" s="26">
        <f t="shared" si="128"/>
        <v>1.88</v>
      </c>
      <c r="L971" s="22"/>
      <c r="M971" s="26"/>
      <c r="N971" s="26"/>
    </row>
    <row r="972" spans="1:14" x14ac:dyDescent="0.2">
      <c r="A972" s="10" t="s">
        <v>115</v>
      </c>
      <c r="B972" s="6" t="s">
        <v>13</v>
      </c>
      <c r="C972">
        <v>42000002109</v>
      </c>
      <c r="D972" s="6" t="s">
        <v>1342</v>
      </c>
      <c r="E972" t="s">
        <v>11</v>
      </c>
      <c r="F972" s="1">
        <v>15</v>
      </c>
      <c r="G972" s="2">
        <v>1519.18</v>
      </c>
      <c r="H972" s="2"/>
      <c r="I972" s="17" t="s">
        <v>1398</v>
      </c>
      <c r="J972" s="22" t="s">
        <v>1419</v>
      </c>
      <c r="K972" s="26">
        <f t="shared" si="128"/>
        <v>1519.18</v>
      </c>
      <c r="L972" s="22"/>
      <c r="M972" s="26"/>
      <c r="N972" s="26"/>
    </row>
    <row r="973" spans="1:14" x14ac:dyDescent="0.2">
      <c r="A973" s="10" t="s">
        <v>115</v>
      </c>
      <c r="B973" s="6" t="s">
        <v>13</v>
      </c>
      <c r="C973">
        <v>42200000044</v>
      </c>
      <c r="D973" s="6" t="s">
        <v>1072</v>
      </c>
      <c r="E973" t="s">
        <v>11</v>
      </c>
      <c r="F973" s="1">
        <v>2</v>
      </c>
      <c r="G973" s="2">
        <v>0.7</v>
      </c>
      <c r="H973" s="2"/>
      <c r="I973" s="17" t="s">
        <v>1398</v>
      </c>
      <c r="J973" s="22" t="s">
        <v>1419</v>
      </c>
      <c r="K973" s="26">
        <f t="shared" si="128"/>
        <v>0.7</v>
      </c>
      <c r="L973" s="22"/>
      <c r="M973" s="26"/>
      <c r="N973" s="26"/>
    </row>
    <row r="974" spans="1:14" x14ac:dyDescent="0.2">
      <c r="A974" s="10" t="s">
        <v>115</v>
      </c>
      <c r="B974" s="6" t="s">
        <v>13</v>
      </c>
      <c r="C974">
        <v>42700000004</v>
      </c>
      <c r="D974" s="6" t="s">
        <v>874</v>
      </c>
      <c r="E974" t="s">
        <v>11</v>
      </c>
      <c r="F974" s="1">
        <v>2</v>
      </c>
      <c r="G974" s="2">
        <v>0.12</v>
      </c>
      <c r="H974" s="2"/>
      <c r="I974" s="17" t="s">
        <v>1398</v>
      </c>
      <c r="J974" s="22" t="s">
        <v>1419</v>
      </c>
      <c r="K974" s="26">
        <f t="shared" si="128"/>
        <v>0.12</v>
      </c>
      <c r="L974" s="22"/>
      <c r="M974" s="26"/>
      <c r="N974" s="26"/>
    </row>
    <row r="975" spans="1:14" x14ac:dyDescent="0.2">
      <c r="A975" s="10" t="s">
        <v>115</v>
      </c>
      <c r="B975" s="6" t="s">
        <v>13</v>
      </c>
      <c r="C975">
        <v>43000000003</v>
      </c>
      <c r="D975" s="6" t="s">
        <v>838</v>
      </c>
      <c r="E975" t="s">
        <v>11</v>
      </c>
      <c r="F975" s="1">
        <v>5</v>
      </c>
      <c r="G975" s="2">
        <v>0.55000000000000004</v>
      </c>
      <c r="H975" s="2"/>
      <c r="I975" s="17" t="s">
        <v>1398</v>
      </c>
      <c r="J975" s="22" t="s">
        <v>1419</v>
      </c>
      <c r="K975" s="26">
        <f t="shared" si="128"/>
        <v>0.55000000000000004</v>
      </c>
      <c r="L975" s="22"/>
      <c r="M975" s="26"/>
      <c r="N975" s="26"/>
    </row>
    <row r="976" spans="1:14" x14ac:dyDescent="0.2">
      <c r="A976" s="10" t="s">
        <v>115</v>
      </c>
      <c r="B976" s="6" t="s">
        <v>13</v>
      </c>
      <c r="C976">
        <v>45000000251</v>
      </c>
      <c r="D976" s="6" t="s">
        <v>891</v>
      </c>
      <c r="E976" t="s">
        <v>11</v>
      </c>
      <c r="F976" s="1">
        <v>6</v>
      </c>
      <c r="G976" s="2">
        <v>0.06</v>
      </c>
      <c r="H976" s="2"/>
      <c r="I976" s="17" t="s">
        <v>1398</v>
      </c>
      <c r="J976" s="22" t="s">
        <v>1419</v>
      </c>
      <c r="K976" s="26">
        <f t="shared" si="128"/>
        <v>0.06</v>
      </c>
      <c r="L976" s="22"/>
      <c r="M976" s="26"/>
      <c r="N976" s="26"/>
    </row>
    <row r="977" spans="1:14" x14ac:dyDescent="0.2">
      <c r="A977" s="10" t="s">
        <v>115</v>
      </c>
      <c r="B977" s="6" t="s">
        <v>13</v>
      </c>
      <c r="C977">
        <v>48332300002</v>
      </c>
      <c r="D977" s="6" t="s">
        <v>1071</v>
      </c>
      <c r="E977" t="s">
        <v>11</v>
      </c>
      <c r="F977" s="1">
        <v>18</v>
      </c>
      <c r="G977" s="2">
        <v>0.18</v>
      </c>
      <c r="H977" s="2"/>
      <c r="I977" s="17" t="s">
        <v>1398</v>
      </c>
      <c r="J977" s="22" t="s">
        <v>1419</v>
      </c>
      <c r="K977" s="26">
        <f t="shared" si="128"/>
        <v>0.18</v>
      </c>
      <c r="L977" s="22"/>
      <c r="M977" s="26"/>
      <c r="N977" s="26"/>
    </row>
    <row r="978" spans="1:14" x14ac:dyDescent="0.2">
      <c r="A978" s="10" t="s">
        <v>115</v>
      </c>
      <c r="B978" s="6" t="s">
        <v>13</v>
      </c>
      <c r="C978">
        <v>51575400001</v>
      </c>
      <c r="D978" s="6" t="s">
        <v>1321</v>
      </c>
      <c r="E978" t="s">
        <v>11</v>
      </c>
      <c r="F978" s="1">
        <v>20</v>
      </c>
      <c r="G978" s="2">
        <v>1992.27</v>
      </c>
      <c r="H978" s="2"/>
      <c r="I978" s="17" t="s">
        <v>1398</v>
      </c>
      <c r="J978" s="22" t="s">
        <v>1419</v>
      </c>
      <c r="K978" s="26">
        <f t="shared" si="128"/>
        <v>1992.27</v>
      </c>
      <c r="L978" s="22"/>
      <c r="M978" s="26"/>
      <c r="N978" s="26"/>
    </row>
    <row r="979" spans="1:14" x14ac:dyDescent="0.2">
      <c r="A979" s="10" t="s">
        <v>115</v>
      </c>
      <c r="B979" s="6" t="s">
        <v>13</v>
      </c>
      <c r="C979">
        <v>65800000034</v>
      </c>
      <c r="D979" s="6" t="s">
        <v>1188</v>
      </c>
      <c r="E979" t="s">
        <v>11</v>
      </c>
      <c r="F979" s="1">
        <v>14</v>
      </c>
      <c r="G979" s="2">
        <v>0.28000000000000003</v>
      </c>
      <c r="H979" s="2"/>
      <c r="I979" s="17" t="s">
        <v>1398</v>
      </c>
      <c r="J979" s="22" t="s">
        <v>1419</v>
      </c>
      <c r="K979" s="26">
        <f t="shared" si="128"/>
        <v>0.28000000000000003</v>
      </c>
      <c r="L979" s="22"/>
      <c r="M979" s="26"/>
      <c r="N979" s="26"/>
    </row>
    <row r="980" spans="1:14" x14ac:dyDescent="0.2">
      <c r="A980" s="10" t="s">
        <v>115</v>
      </c>
      <c r="B980" s="6" t="s">
        <v>13</v>
      </c>
      <c r="C980">
        <v>66500000001</v>
      </c>
      <c r="D980" s="6" t="s">
        <v>1120</v>
      </c>
      <c r="E980" t="s">
        <v>11</v>
      </c>
      <c r="F980" s="1">
        <v>5</v>
      </c>
      <c r="G980" s="2">
        <v>9916.75</v>
      </c>
      <c r="H980" s="2"/>
      <c r="I980" s="17" t="s">
        <v>1398</v>
      </c>
      <c r="J980" s="22" t="s">
        <v>1419</v>
      </c>
      <c r="K980" s="26">
        <f t="shared" si="128"/>
        <v>9916.75</v>
      </c>
      <c r="L980" s="22"/>
      <c r="M980" s="26"/>
      <c r="N980" s="26"/>
    </row>
    <row r="981" spans="1:14" x14ac:dyDescent="0.2">
      <c r="A981" s="10" t="s">
        <v>115</v>
      </c>
      <c r="B981" s="6" t="s">
        <v>13</v>
      </c>
      <c r="C981">
        <v>84611100001</v>
      </c>
      <c r="D981" s="6" t="s">
        <v>1180</v>
      </c>
      <c r="E981" t="s">
        <v>11</v>
      </c>
      <c r="F981" s="1">
        <v>1000</v>
      </c>
      <c r="G981" s="2">
        <v>10</v>
      </c>
      <c r="H981" s="2"/>
      <c r="I981" s="17" t="s">
        <v>1398</v>
      </c>
      <c r="J981" s="22" t="s">
        <v>1419</v>
      </c>
      <c r="K981" s="26">
        <f t="shared" si="128"/>
        <v>10</v>
      </c>
      <c r="L981" s="22"/>
      <c r="M981" s="26"/>
      <c r="N981" s="26"/>
    </row>
    <row r="982" spans="1:14" x14ac:dyDescent="0.2">
      <c r="A982" s="10" t="s">
        <v>115</v>
      </c>
      <c r="B982" s="6" t="s">
        <v>13</v>
      </c>
      <c r="C982">
        <v>85128000009</v>
      </c>
      <c r="D982" s="6" t="s">
        <v>1347</v>
      </c>
      <c r="E982" t="s">
        <v>11</v>
      </c>
      <c r="F982" s="1">
        <v>110</v>
      </c>
      <c r="G982" s="2">
        <v>4.4000000000000004</v>
      </c>
      <c r="H982" s="2"/>
      <c r="I982" s="17" t="s">
        <v>1398</v>
      </c>
      <c r="J982" s="22" t="s">
        <v>1419</v>
      </c>
      <c r="K982" s="26">
        <f t="shared" si="128"/>
        <v>4.4000000000000004</v>
      </c>
      <c r="L982" s="22"/>
      <c r="M982" s="26"/>
      <c r="N982" s="26"/>
    </row>
    <row r="983" spans="1:14" x14ac:dyDescent="0.2">
      <c r="A983" s="10" t="s">
        <v>115</v>
      </c>
      <c r="B983" s="6" t="s">
        <v>13</v>
      </c>
      <c r="C983">
        <v>85720000034</v>
      </c>
      <c r="D983" s="6" t="s">
        <v>1351</v>
      </c>
      <c r="E983" t="s">
        <v>43</v>
      </c>
      <c r="F983" s="1">
        <v>20</v>
      </c>
      <c r="G983" s="2">
        <v>30735.59</v>
      </c>
      <c r="H983" s="2"/>
      <c r="I983" s="17" t="s">
        <v>1398</v>
      </c>
      <c r="J983" s="22" t="s">
        <v>1419</v>
      </c>
      <c r="K983" s="26">
        <f t="shared" si="128"/>
        <v>30735.59</v>
      </c>
      <c r="L983" s="22"/>
      <c r="M983" s="26"/>
      <c r="N983" s="26"/>
    </row>
    <row r="984" spans="1:14" x14ac:dyDescent="0.2">
      <c r="A984" s="10" t="s">
        <v>115</v>
      </c>
      <c r="B984" s="6" t="s">
        <v>13</v>
      </c>
      <c r="C984">
        <v>85720000043</v>
      </c>
      <c r="D984" s="6" t="s">
        <v>1020</v>
      </c>
      <c r="E984" t="s">
        <v>11</v>
      </c>
      <c r="F984" s="1">
        <v>4</v>
      </c>
      <c r="G984" s="2">
        <v>0.2</v>
      </c>
      <c r="H984" s="2"/>
      <c r="I984" s="17" t="s">
        <v>1398</v>
      </c>
      <c r="J984" s="22" t="s">
        <v>1419</v>
      </c>
      <c r="K984" s="26">
        <f t="shared" si="128"/>
        <v>0.2</v>
      </c>
      <c r="L984" s="22"/>
      <c r="M984" s="26"/>
      <c r="N984" s="26"/>
    </row>
    <row r="985" spans="1:14" x14ac:dyDescent="0.2">
      <c r="A985" s="10" t="s">
        <v>115</v>
      </c>
      <c r="B985" s="6" t="s">
        <v>13</v>
      </c>
      <c r="C985">
        <v>85750000006</v>
      </c>
      <c r="D985" s="6" t="s">
        <v>1181</v>
      </c>
      <c r="E985" t="s">
        <v>11</v>
      </c>
      <c r="F985" s="1">
        <v>29</v>
      </c>
      <c r="G985" s="2">
        <v>0.28999999999999998</v>
      </c>
      <c r="H985" s="2"/>
      <c r="I985" s="17" t="s">
        <v>1398</v>
      </c>
      <c r="J985" s="22" t="s">
        <v>1419</v>
      </c>
      <c r="K985" s="26">
        <f t="shared" si="128"/>
        <v>0.28999999999999998</v>
      </c>
      <c r="L985" s="22"/>
      <c r="M985" s="26"/>
      <c r="N985" s="26"/>
    </row>
    <row r="986" spans="1:14" x14ac:dyDescent="0.2">
      <c r="A986" s="10" t="s">
        <v>115</v>
      </c>
      <c r="B986" s="6" t="s">
        <v>13</v>
      </c>
      <c r="C986">
        <v>87820000001</v>
      </c>
      <c r="D986" s="6" t="s">
        <v>1340</v>
      </c>
      <c r="E986" t="s">
        <v>11</v>
      </c>
      <c r="F986" s="1">
        <v>3</v>
      </c>
      <c r="G986" s="2">
        <v>0.06</v>
      </c>
      <c r="H986" s="2"/>
      <c r="I986" s="17" t="s">
        <v>1398</v>
      </c>
      <c r="J986" s="22" t="s">
        <v>1419</v>
      </c>
      <c r="K986" s="26">
        <f t="shared" si="128"/>
        <v>0.06</v>
      </c>
      <c r="L986" s="22"/>
      <c r="M986" s="26"/>
      <c r="N986" s="26"/>
    </row>
    <row r="987" spans="1:14" x14ac:dyDescent="0.2">
      <c r="A987" s="10" t="s">
        <v>115</v>
      </c>
      <c r="B987" s="6" t="s">
        <v>13</v>
      </c>
      <c r="C987">
        <v>93937000001</v>
      </c>
      <c r="D987" s="6" t="s">
        <v>1185</v>
      </c>
      <c r="E987" t="s">
        <v>11</v>
      </c>
      <c r="F987" s="1">
        <v>98</v>
      </c>
      <c r="G987" s="2">
        <v>0.98</v>
      </c>
      <c r="H987" s="2"/>
      <c r="I987" s="17" t="s">
        <v>1398</v>
      </c>
      <c r="J987" s="22" t="s">
        <v>1419</v>
      </c>
      <c r="K987" s="26">
        <f t="shared" si="128"/>
        <v>0.98</v>
      </c>
      <c r="L987" s="22"/>
      <c r="M987" s="26"/>
      <c r="N987" s="26"/>
    </row>
    <row r="988" spans="1:14" x14ac:dyDescent="0.2">
      <c r="A988" s="10" t="s">
        <v>115</v>
      </c>
      <c r="B988" s="6" t="s">
        <v>13</v>
      </c>
      <c r="C988">
        <v>94379000001</v>
      </c>
      <c r="D988" s="6" t="s">
        <v>1187</v>
      </c>
      <c r="E988" t="s">
        <v>11</v>
      </c>
      <c r="F988" s="1">
        <v>25</v>
      </c>
      <c r="G988" s="2">
        <v>15400</v>
      </c>
      <c r="H988" s="2"/>
      <c r="I988" s="17" t="s">
        <v>1398</v>
      </c>
      <c r="J988" s="22" t="s">
        <v>1419</v>
      </c>
      <c r="K988" s="26">
        <f t="shared" si="128"/>
        <v>15400</v>
      </c>
      <c r="L988" s="22"/>
      <c r="M988" s="26"/>
      <c r="N988" s="26"/>
    </row>
    <row r="989" spans="1:14" x14ac:dyDescent="0.2">
      <c r="A989" s="10" t="s">
        <v>115</v>
      </c>
      <c r="B989" s="6" t="s">
        <v>13</v>
      </c>
      <c r="C989">
        <v>94379000002</v>
      </c>
      <c r="D989" s="6" t="s">
        <v>1190</v>
      </c>
      <c r="E989" t="s">
        <v>11</v>
      </c>
      <c r="F989" s="1">
        <v>685</v>
      </c>
      <c r="G989" s="2">
        <v>146428.20000000001</v>
      </c>
      <c r="H989" s="2"/>
      <c r="I989" s="17" t="s">
        <v>1398</v>
      </c>
      <c r="J989" s="22" t="s">
        <v>1419</v>
      </c>
      <c r="K989" s="26">
        <f t="shared" si="128"/>
        <v>146428.20000000001</v>
      </c>
      <c r="L989" s="22"/>
      <c r="M989" s="26"/>
      <c r="N989" s="26"/>
    </row>
    <row r="990" spans="1:14" x14ac:dyDescent="0.2">
      <c r="A990" s="10" t="s">
        <v>115</v>
      </c>
      <c r="B990" s="6" t="s">
        <v>13</v>
      </c>
      <c r="C990">
        <v>94379000003</v>
      </c>
      <c r="D990" s="6" t="s">
        <v>1189</v>
      </c>
      <c r="E990" t="s">
        <v>11</v>
      </c>
      <c r="F990" s="1">
        <v>2</v>
      </c>
      <c r="G990" s="2">
        <v>0.02</v>
      </c>
      <c r="H990" s="2"/>
      <c r="I990" s="17" t="s">
        <v>1398</v>
      </c>
      <c r="J990" s="22" t="s">
        <v>1419</v>
      </c>
      <c r="K990" s="26">
        <f t="shared" si="128"/>
        <v>0.02</v>
      </c>
      <c r="L990" s="22"/>
      <c r="M990" s="26"/>
      <c r="N990" s="26"/>
    </row>
    <row r="991" spans="1:14" x14ac:dyDescent="0.2">
      <c r="A991" s="10" t="s">
        <v>115</v>
      </c>
      <c r="B991" s="6" t="s">
        <v>13</v>
      </c>
      <c r="C991">
        <v>94379000007</v>
      </c>
      <c r="D991" s="6" t="s">
        <v>1319</v>
      </c>
      <c r="E991" t="s">
        <v>43</v>
      </c>
      <c r="F991" s="1">
        <v>23</v>
      </c>
      <c r="G991" s="2">
        <v>35084.199999999997</v>
      </c>
      <c r="H991" s="2"/>
      <c r="I991" s="17" t="s">
        <v>1398</v>
      </c>
      <c r="J991" s="22" t="s">
        <v>1419</v>
      </c>
      <c r="K991" s="26">
        <f t="shared" si="128"/>
        <v>35084.199999999997</v>
      </c>
      <c r="L991" s="22"/>
      <c r="M991" s="26"/>
      <c r="N991" s="26"/>
    </row>
    <row r="992" spans="1:14" x14ac:dyDescent="0.2">
      <c r="A992" s="5" t="s">
        <v>115</v>
      </c>
      <c r="B992" s="6" t="s">
        <v>13</v>
      </c>
      <c r="C992">
        <v>94379000008</v>
      </c>
      <c r="D992" s="6" t="s">
        <v>1344</v>
      </c>
      <c r="E992" t="s">
        <v>43</v>
      </c>
      <c r="F992" s="1">
        <v>95</v>
      </c>
      <c r="G992" s="2">
        <v>104566.5</v>
      </c>
      <c r="H992" s="2"/>
      <c r="I992" s="17" t="s">
        <v>1398</v>
      </c>
      <c r="J992" s="22" t="s">
        <v>1419</v>
      </c>
      <c r="K992" s="26">
        <f t="shared" si="128"/>
        <v>104566.5</v>
      </c>
      <c r="L992" s="22"/>
      <c r="M992" s="26"/>
      <c r="N992" s="26"/>
    </row>
    <row r="993" spans="1:14" x14ac:dyDescent="0.2">
      <c r="A993" s="7" t="s">
        <v>1385</v>
      </c>
      <c r="B993" s="7"/>
      <c r="C993" s="7"/>
      <c r="D993" s="7"/>
      <c r="E993" s="7"/>
      <c r="F993" s="8">
        <v>12080</v>
      </c>
      <c r="G993" s="9">
        <v>2418485.2200000002</v>
      </c>
      <c r="H993" s="9"/>
      <c r="I993" s="16"/>
      <c r="J993" s="21">
        <f>SUMIF($A$3:A992,A992,$J$3:J992)</f>
        <v>0</v>
      </c>
      <c r="K993" s="30">
        <f>SUM(K947:K992)</f>
        <v>2418485.2200000002</v>
      </c>
      <c r="L993" s="30">
        <f t="shared" ref="L993:N993" si="129">SUM(L947:L992)</f>
        <v>0</v>
      </c>
      <c r="M993" s="30">
        <f t="shared" si="129"/>
        <v>0</v>
      </c>
      <c r="N993" s="30">
        <f t="shared" si="129"/>
        <v>0</v>
      </c>
    </row>
    <row r="994" spans="1:14" x14ac:dyDescent="0.2">
      <c r="A994" s="10" t="s">
        <v>16</v>
      </c>
      <c r="B994" s="6" t="s">
        <v>17</v>
      </c>
      <c r="C994">
        <v>19113000002</v>
      </c>
      <c r="D994" s="6" t="s">
        <v>1195</v>
      </c>
      <c r="E994" t="s">
        <v>46</v>
      </c>
      <c r="F994" s="1">
        <v>0.36599999999999999</v>
      </c>
      <c r="G994" s="2">
        <v>62033.34</v>
      </c>
      <c r="H994" s="2"/>
      <c r="I994" s="15"/>
      <c r="J994" s="22" t="s">
        <v>1419</v>
      </c>
      <c r="K994" s="26">
        <f>G994</f>
        <v>62033.34</v>
      </c>
      <c r="L994" s="22"/>
      <c r="M994" s="26"/>
      <c r="N994" s="26"/>
    </row>
    <row r="995" spans="1:14" x14ac:dyDescent="0.2">
      <c r="A995" s="10" t="s">
        <v>16</v>
      </c>
      <c r="B995" s="6" t="s">
        <v>17</v>
      </c>
      <c r="C995">
        <v>48831000003</v>
      </c>
      <c r="D995" s="6" t="s">
        <v>1000</v>
      </c>
      <c r="E995" t="s">
        <v>11</v>
      </c>
      <c r="F995" s="1">
        <v>1</v>
      </c>
      <c r="G995" s="2">
        <v>1519.04</v>
      </c>
      <c r="H995" s="2"/>
      <c r="I995" s="15"/>
      <c r="J995" s="22"/>
      <c r="L995" s="22"/>
      <c r="N995" s="25">
        <f>G995</f>
        <v>1519.04</v>
      </c>
    </row>
    <row r="996" spans="1:14" x14ac:dyDescent="0.2">
      <c r="A996" s="10" t="s">
        <v>16</v>
      </c>
      <c r="B996" s="6" t="s">
        <v>17</v>
      </c>
      <c r="C996">
        <v>49670000001</v>
      </c>
      <c r="D996" s="6" t="s">
        <v>1194</v>
      </c>
      <c r="E996" t="s">
        <v>11</v>
      </c>
      <c r="F996" s="1">
        <v>1</v>
      </c>
      <c r="G996" s="2">
        <v>684.46</v>
      </c>
      <c r="H996" s="2"/>
      <c r="I996" s="15"/>
      <c r="J996" s="22"/>
      <c r="L996" s="22"/>
      <c r="N996" s="25">
        <f>G996</f>
        <v>684.46</v>
      </c>
    </row>
    <row r="997" spans="1:14" x14ac:dyDescent="0.2">
      <c r="A997" s="5" t="s">
        <v>16</v>
      </c>
      <c r="B997" s="6" t="s">
        <v>17</v>
      </c>
      <c r="C997">
        <v>55371200001</v>
      </c>
      <c r="D997" s="6" t="s">
        <v>1300</v>
      </c>
      <c r="E997" t="s">
        <v>11</v>
      </c>
      <c r="F997" s="1">
        <v>28</v>
      </c>
      <c r="G997" s="2">
        <v>9800</v>
      </c>
      <c r="H997" s="2"/>
      <c r="I997" s="15"/>
      <c r="J997" s="22" t="s">
        <v>1419</v>
      </c>
      <c r="K997" s="26">
        <f>G997</f>
        <v>9800</v>
      </c>
      <c r="L997" s="22"/>
      <c r="M997" s="26"/>
      <c r="N997" s="26"/>
    </row>
    <row r="998" spans="1:14" x14ac:dyDescent="0.2">
      <c r="A998" s="7" t="s">
        <v>1386</v>
      </c>
      <c r="B998" s="7"/>
      <c r="C998" s="7"/>
      <c r="D998" s="7"/>
      <c r="E998" s="7"/>
      <c r="F998" s="8">
        <v>30.366</v>
      </c>
      <c r="G998" s="9">
        <v>74036.84</v>
      </c>
      <c r="H998" s="9"/>
      <c r="I998" s="16"/>
      <c r="J998" s="21">
        <f>SUMIF($A$3:A997,A997,$J$3:J997)</f>
        <v>0</v>
      </c>
      <c r="K998" s="30">
        <f>SUM(K994:K997)</f>
        <v>71833.34</v>
      </c>
      <c r="L998" s="30">
        <f t="shared" ref="L998:N998" si="130">SUM(L994:L997)</f>
        <v>0</v>
      </c>
      <c r="M998" s="30">
        <f t="shared" si="130"/>
        <v>0</v>
      </c>
      <c r="N998" s="30">
        <f t="shared" si="130"/>
        <v>2203.5</v>
      </c>
    </row>
    <row r="999" spans="1:14" x14ac:dyDescent="0.2">
      <c r="A999" s="10" t="s">
        <v>65</v>
      </c>
      <c r="B999" s="6" t="s">
        <v>17</v>
      </c>
      <c r="C999">
        <v>8110000001</v>
      </c>
      <c r="D999" s="6" t="s">
        <v>203</v>
      </c>
      <c r="E999" t="s">
        <v>46</v>
      </c>
      <c r="F999" s="1">
        <v>1.6</v>
      </c>
      <c r="G999" s="2">
        <v>33898.300000000003</v>
      </c>
      <c r="H999" s="2"/>
      <c r="I999" s="15"/>
      <c r="J999" s="22" t="s">
        <v>1419</v>
      </c>
      <c r="K999" s="26">
        <f t="shared" ref="K999:K1005" si="131">G999</f>
        <v>33898.300000000003</v>
      </c>
      <c r="L999" s="22"/>
      <c r="M999" s="26"/>
      <c r="N999" s="26"/>
    </row>
    <row r="1000" spans="1:14" x14ac:dyDescent="0.2">
      <c r="A1000" s="10" t="s">
        <v>65</v>
      </c>
      <c r="B1000" s="6" t="s">
        <v>17</v>
      </c>
      <c r="C1000">
        <v>8930000002</v>
      </c>
      <c r="D1000" s="6" t="s">
        <v>284</v>
      </c>
      <c r="E1000" t="s">
        <v>46</v>
      </c>
      <c r="F1000" s="1">
        <v>0.82499999999999996</v>
      </c>
      <c r="G1000" s="2">
        <v>36970.47</v>
      </c>
      <c r="H1000" s="2"/>
      <c r="I1000" s="15"/>
      <c r="J1000" s="22" t="s">
        <v>1419</v>
      </c>
      <c r="K1000" s="26">
        <f t="shared" si="131"/>
        <v>36970.47</v>
      </c>
      <c r="L1000" s="22"/>
      <c r="M1000" s="26"/>
      <c r="N1000" s="26"/>
    </row>
    <row r="1001" spans="1:14" x14ac:dyDescent="0.2">
      <c r="A1001" s="10" t="s">
        <v>65</v>
      </c>
      <c r="B1001" s="6" t="s">
        <v>17</v>
      </c>
      <c r="C1001">
        <v>9500000165</v>
      </c>
      <c r="D1001" s="6" t="s">
        <v>106</v>
      </c>
      <c r="E1001" t="s">
        <v>18</v>
      </c>
      <c r="F1001" s="1">
        <v>218</v>
      </c>
      <c r="G1001" s="2">
        <v>6736.18</v>
      </c>
      <c r="H1001" s="2"/>
      <c r="I1001" s="15"/>
      <c r="J1001" s="22" t="s">
        <v>1419</v>
      </c>
      <c r="K1001" s="26">
        <f t="shared" si="131"/>
        <v>6736.18</v>
      </c>
      <c r="L1001" s="22"/>
      <c r="M1001" s="26"/>
      <c r="N1001" s="26"/>
    </row>
    <row r="1002" spans="1:14" x14ac:dyDescent="0.2">
      <c r="A1002" s="10" t="s">
        <v>65</v>
      </c>
      <c r="B1002" s="6" t="s">
        <v>17</v>
      </c>
      <c r="C1002">
        <v>9500000301</v>
      </c>
      <c r="D1002" s="6" t="s">
        <v>188</v>
      </c>
      <c r="E1002" t="s">
        <v>18</v>
      </c>
      <c r="F1002" s="1">
        <v>362</v>
      </c>
      <c r="G1002" s="2">
        <v>13258.5</v>
      </c>
      <c r="H1002" s="2"/>
      <c r="I1002" s="15"/>
      <c r="J1002" s="22" t="s">
        <v>1419</v>
      </c>
      <c r="K1002" s="26">
        <f t="shared" si="131"/>
        <v>13258.5</v>
      </c>
      <c r="L1002" s="22"/>
      <c r="M1002" s="26"/>
      <c r="N1002" s="26"/>
    </row>
    <row r="1003" spans="1:14" x14ac:dyDescent="0.2">
      <c r="A1003" s="10" t="s">
        <v>65</v>
      </c>
      <c r="B1003" s="6" t="s">
        <v>17</v>
      </c>
      <c r="C1003">
        <v>9630000097</v>
      </c>
      <c r="D1003" s="6" t="s">
        <v>420</v>
      </c>
      <c r="E1003" t="s">
        <v>18</v>
      </c>
      <c r="F1003" s="1">
        <v>44.5</v>
      </c>
      <c r="G1003" s="2">
        <v>12962.85</v>
      </c>
      <c r="H1003" s="2"/>
      <c r="I1003" s="15"/>
      <c r="J1003" s="22" t="s">
        <v>1419</v>
      </c>
      <c r="K1003" s="26">
        <f t="shared" si="131"/>
        <v>12962.85</v>
      </c>
      <c r="L1003" s="22"/>
      <c r="M1003" s="26"/>
      <c r="N1003" s="26"/>
    </row>
    <row r="1004" spans="1:14" x14ac:dyDescent="0.2">
      <c r="A1004" s="10" t="s">
        <v>65</v>
      </c>
      <c r="B1004" s="6" t="s">
        <v>17</v>
      </c>
      <c r="C1004">
        <v>9700000039</v>
      </c>
      <c r="D1004" s="6" t="s">
        <v>124</v>
      </c>
      <c r="E1004" t="s">
        <v>18</v>
      </c>
      <c r="F1004" s="1">
        <v>443</v>
      </c>
      <c r="G1004" s="2">
        <v>8930.8799999999992</v>
      </c>
      <c r="H1004" s="2"/>
      <c r="I1004" s="15"/>
      <c r="J1004" s="22" t="s">
        <v>1419</v>
      </c>
      <c r="K1004" s="26">
        <f t="shared" si="131"/>
        <v>8930.8799999999992</v>
      </c>
      <c r="L1004" s="22"/>
      <c r="M1004" s="26"/>
      <c r="N1004" s="26"/>
    </row>
    <row r="1005" spans="1:14" x14ac:dyDescent="0.2">
      <c r="A1005" s="10" t="s">
        <v>65</v>
      </c>
      <c r="B1005" s="6" t="s">
        <v>17</v>
      </c>
      <c r="C1005">
        <v>9800200066</v>
      </c>
      <c r="D1005" s="6" t="s">
        <v>276</v>
      </c>
      <c r="E1005" t="s">
        <v>18</v>
      </c>
      <c r="F1005" s="1">
        <v>62</v>
      </c>
      <c r="G1005" s="2">
        <v>21102.32</v>
      </c>
      <c r="H1005" s="2"/>
      <c r="I1005" s="15"/>
      <c r="J1005" s="22" t="s">
        <v>1419</v>
      </c>
      <c r="K1005" s="26">
        <f t="shared" si="131"/>
        <v>21102.32</v>
      </c>
      <c r="L1005" s="22"/>
      <c r="M1005" s="26"/>
      <c r="N1005" s="26"/>
    </row>
    <row r="1006" spans="1:14" x14ac:dyDescent="0.2">
      <c r="A1006" s="10" t="s">
        <v>65</v>
      </c>
      <c r="B1006" s="6" t="s">
        <v>17</v>
      </c>
      <c r="C1006">
        <v>12217200003</v>
      </c>
      <c r="D1006" s="6" t="s">
        <v>626</v>
      </c>
      <c r="E1006" t="s">
        <v>18</v>
      </c>
      <c r="F1006" s="1">
        <v>5</v>
      </c>
      <c r="G1006" s="2">
        <v>45.95</v>
      </c>
      <c r="H1006" s="2"/>
      <c r="I1006" s="15"/>
      <c r="J1006" s="22"/>
      <c r="L1006" s="22"/>
      <c r="M1006" s="29"/>
      <c r="N1006" s="29">
        <f>G1006</f>
        <v>45.95</v>
      </c>
    </row>
    <row r="1007" spans="1:14" x14ac:dyDescent="0.2">
      <c r="A1007" s="10" t="s">
        <v>65</v>
      </c>
      <c r="B1007" s="6" t="s">
        <v>17</v>
      </c>
      <c r="C1007">
        <v>12229000003</v>
      </c>
      <c r="D1007" s="6" t="s">
        <v>181</v>
      </c>
      <c r="E1007" t="s">
        <v>18</v>
      </c>
      <c r="F1007" s="1">
        <v>36.5</v>
      </c>
      <c r="G1007" s="2">
        <v>0.36</v>
      </c>
      <c r="H1007" s="2"/>
      <c r="I1007" s="15"/>
      <c r="J1007" s="22"/>
      <c r="L1007" s="22"/>
      <c r="M1007" s="29"/>
      <c r="N1007" s="29">
        <f>G1007</f>
        <v>0.36</v>
      </c>
    </row>
    <row r="1008" spans="1:14" x14ac:dyDescent="0.2">
      <c r="A1008" s="10" t="s">
        <v>65</v>
      </c>
      <c r="B1008" s="6" t="s">
        <v>17</v>
      </c>
      <c r="C1008">
        <v>12270000036</v>
      </c>
      <c r="D1008" s="6" t="s">
        <v>183</v>
      </c>
      <c r="E1008" t="s">
        <v>18</v>
      </c>
      <c r="F1008" s="1">
        <v>40</v>
      </c>
      <c r="G1008" s="2">
        <v>21185.68</v>
      </c>
      <c r="H1008" s="2"/>
      <c r="I1008" s="15"/>
      <c r="J1008" s="22" t="s">
        <v>1419</v>
      </c>
      <c r="K1008" s="26">
        <f t="shared" ref="K1008:K1009" si="132">G1008</f>
        <v>21185.68</v>
      </c>
      <c r="L1008" s="22"/>
      <c r="M1008" s="26"/>
      <c r="N1008" s="26"/>
    </row>
    <row r="1009" spans="1:14" x14ac:dyDescent="0.2">
      <c r="A1009" s="10" t="s">
        <v>65</v>
      </c>
      <c r="B1009" s="6" t="s">
        <v>17</v>
      </c>
      <c r="C1009">
        <v>12270000045</v>
      </c>
      <c r="D1009" s="6" t="s">
        <v>189</v>
      </c>
      <c r="E1009" t="s">
        <v>18</v>
      </c>
      <c r="F1009" s="1">
        <v>14</v>
      </c>
      <c r="G1009" s="2">
        <v>12706.78</v>
      </c>
      <c r="H1009" s="2"/>
      <c r="I1009" s="15"/>
      <c r="J1009" s="22" t="s">
        <v>1419</v>
      </c>
      <c r="K1009" s="26">
        <f t="shared" si="132"/>
        <v>12706.78</v>
      </c>
      <c r="L1009" s="22"/>
      <c r="M1009" s="26"/>
      <c r="N1009" s="26"/>
    </row>
    <row r="1010" spans="1:14" x14ac:dyDescent="0.2">
      <c r="A1010" s="10" t="s">
        <v>65</v>
      </c>
      <c r="B1010" s="6" t="s">
        <v>17</v>
      </c>
      <c r="C1010">
        <v>12720000021</v>
      </c>
      <c r="D1010" s="6" t="s">
        <v>208</v>
      </c>
      <c r="E1010" t="s">
        <v>18</v>
      </c>
      <c r="F1010" s="1">
        <v>10</v>
      </c>
      <c r="G1010" s="2">
        <v>2770.7</v>
      </c>
      <c r="H1010" s="2"/>
      <c r="I1010" s="15"/>
      <c r="J1010" s="22"/>
      <c r="L1010" s="22"/>
      <c r="M1010" s="29"/>
      <c r="N1010" s="29">
        <f>G1010</f>
        <v>2770.7</v>
      </c>
    </row>
    <row r="1011" spans="1:14" x14ac:dyDescent="0.2">
      <c r="A1011" s="10" t="s">
        <v>65</v>
      </c>
      <c r="B1011" s="6" t="s">
        <v>17</v>
      </c>
      <c r="C1011">
        <v>12720000032</v>
      </c>
      <c r="D1011" s="6" t="s">
        <v>179</v>
      </c>
      <c r="E1011" t="s">
        <v>18</v>
      </c>
      <c r="F1011" s="1">
        <v>38.4</v>
      </c>
      <c r="G1011" s="2">
        <v>3937.63</v>
      </c>
      <c r="H1011" s="2"/>
      <c r="I1011" s="15"/>
      <c r="J1011" s="22"/>
      <c r="L1011" s="22"/>
      <c r="M1011" s="29"/>
      <c r="N1011" s="29">
        <f>G1011</f>
        <v>3937.63</v>
      </c>
    </row>
    <row r="1012" spans="1:14" x14ac:dyDescent="0.2">
      <c r="A1012" s="10" t="s">
        <v>65</v>
      </c>
      <c r="B1012" s="6" t="s">
        <v>17</v>
      </c>
      <c r="C1012">
        <v>12720000034</v>
      </c>
      <c r="D1012" s="6" t="s">
        <v>194</v>
      </c>
      <c r="E1012" t="s">
        <v>18</v>
      </c>
      <c r="F1012" s="1">
        <v>5</v>
      </c>
      <c r="G1012" s="2">
        <v>387.18</v>
      </c>
      <c r="H1012" s="2"/>
      <c r="I1012" s="15"/>
      <c r="J1012" s="22"/>
      <c r="L1012" s="22"/>
      <c r="M1012" s="29"/>
      <c r="N1012" s="29">
        <f>G1012</f>
        <v>387.18</v>
      </c>
    </row>
    <row r="1013" spans="1:14" x14ac:dyDescent="0.2">
      <c r="A1013" s="10" t="s">
        <v>65</v>
      </c>
      <c r="B1013" s="6" t="s">
        <v>17</v>
      </c>
      <c r="C1013">
        <v>12720000043</v>
      </c>
      <c r="D1013" s="6" t="s">
        <v>180</v>
      </c>
      <c r="E1013" t="s">
        <v>18</v>
      </c>
      <c r="F1013" s="1">
        <v>14.2</v>
      </c>
      <c r="G1013" s="2">
        <v>1683.79</v>
      </c>
      <c r="H1013" s="2"/>
      <c r="I1013" s="15"/>
      <c r="J1013" s="22"/>
      <c r="L1013" s="22"/>
      <c r="M1013" s="29"/>
      <c r="N1013" s="29">
        <f>G1013</f>
        <v>1683.79</v>
      </c>
    </row>
    <row r="1014" spans="1:14" x14ac:dyDescent="0.2">
      <c r="A1014" s="10" t="s">
        <v>65</v>
      </c>
      <c r="B1014" s="6" t="s">
        <v>17</v>
      </c>
      <c r="C1014">
        <v>13000000019</v>
      </c>
      <c r="D1014" s="6" t="s">
        <v>877</v>
      </c>
      <c r="E1014" t="s">
        <v>18</v>
      </c>
      <c r="F1014" s="1">
        <v>162.80000000000001</v>
      </c>
      <c r="G1014" s="2">
        <v>57945.760000000002</v>
      </c>
      <c r="H1014" s="2"/>
      <c r="I1014" s="15"/>
      <c r="J1014" s="22" t="s">
        <v>1419</v>
      </c>
      <c r="K1014" s="26">
        <f>G1014</f>
        <v>57945.760000000002</v>
      </c>
      <c r="L1014" s="22"/>
      <c r="M1014" s="26"/>
      <c r="N1014" s="26"/>
    </row>
    <row r="1015" spans="1:14" x14ac:dyDescent="0.2">
      <c r="A1015" s="10" t="s">
        <v>65</v>
      </c>
      <c r="B1015" s="6" t="s">
        <v>17</v>
      </c>
      <c r="C1015">
        <v>13010000224</v>
      </c>
      <c r="D1015" s="6" t="s">
        <v>295</v>
      </c>
      <c r="E1015" t="s">
        <v>18</v>
      </c>
      <c r="F1015" s="1">
        <v>1.31</v>
      </c>
      <c r="G1015" s="2">
        <v>2722.35</v>
      </c>
      <c r="H1015" s="2"/>
      <c r="I1015" s="15"/>
      <c r="J1015" s="22"/>
      <c r="L1015" s="22"/>
      <c r="M1015" s="29"/>
      <c r="N1015" s="29">
        <f>G1015</f>
        <v>2722.35</v>
      </c>
    </row>
    <row r="1016" spans="1:14" x14ac:dyDescent="0.2">
      <c r="A1016" s="10" t="s">
        <v>65</v>
      </c>
      <c r="B1016" s="6" t="s">
        <v>17</v>
      </c>
      <c r="C1016">
        <v>13010000827</v>
      </c>
      <c r="D1016" s="6" t="s">
        <v>349</v>
      </c>
      <c r="E1016" t="s">
        <v>67</v>
      </c>
      <c r="F1016" s="1">
        <v>46.93</v>
      </c>
      <c r="G1016" s="2">
        <v>12889.76</v>
      </c>
      <c r="H1016" s="2"/>
      <c r="I1016" s="15"/>
      <c r="J1016" s="22" t="s">
        <v>1419</v>
      </c>
      <c r="K1016" s="26">
        <f>G1016</f>
        <v>12889.76</v>
      </c>
      <c r="L1016" s="22"/>
      <c r="M1016" s="26"/>
      <c r="N1016" s="26"/>
    </row>
    <row r="1017" spans="1:14" x14ac:dyDescent="0.2">
      <c r="A1017" s="10" t="s">
        <v>65</v>
      </c>
      <c r="B1017" s="6" t="s">
        <v>17</v>
      </c>
      <c r="C1017">
        <v>13010000841</v>
      </c>
      <c r="D1017" s="6" t="s">
        <v>1089</v>
      </c>
      <c r="E1017" t="s">
        <v>67</v>
      </c>
      <c r="F1017" s="1">
        <v>11.9</v>
      </c>
      <c r="G1017" s="2">
        <v>3570</v>
      </c>
      <c r="H1017" s="2"/>
      <c r="I1017" s="15"/>
      <c r="J1017" s="22"/>
      <c r="L1017" s="22"/>
      <c r="M1017" s="29"/>
      <c r="N1017" s="29">
        <f>G1017</f>
        <v>3570</v>
      </c>
    </row>
    <row r="1018" spans="1:14" x14ac:dyDescent="0.2">
      <c r="A1018" s="10" t="s">
        <v>65</v>
      </c>
      <c r="B1018" s="6" t="s">
        <v>17</v>
      </c>
      <c r="C1018">
        <v>13010000877</v>
      </c>
      <c r="D1018" s="6" t="s">
        <v>1017</v>
      </c>
      <c r="E1018" t="s">
        <v>67</v>
      </c>
      <c r="F1018" s="1">
        <v>3.5</v>
      </c>
      <c r="G1018" s="2">
        <v>103813.85</v>
      </c>
      <c r="H1018" s="2"/>
      <c r="I1018" s="15"/>
      <c r="J1018" s="22" t="s">
        <v>1419</v>
      </c>
      <c r="K1018" s="26">
        <f t="shared" ref="K1018:K1020" si="133">G1018</f>
        <v>103813.85</v>
      </c>
      <c r="L1018" s="22"/>
      <c r="M1018" s="26"/>
      <c r="N1018" s="26"/>
    </row>
    <row r="1019" spans="1:14" x14ac:dyDescent="0.2">
      <c r="A1019" s="10" t="s">
        <v>65</v>
      </c>
      <c r="B1019" s="6" t="s">
        <v>17</v>
      </c>
      <c r="C1019">
        <v>13030000035</v>
      </c>
      <c r="D1019" s="6" t="s">
        <v>216</v>
      </c>
      <c r="E1019" t="s">
        <v>67</v>
      </c>
      <c r="F1019" s="1">
        <v>6</v>
      </c>
      <c r="G1019" s="2">
        <v>48088.74</v>
      </c>
      <c r="H1019" s="2"/>
      <c r="I1019" s="15"/>
      <c r="J1019" s="22" t="s">
        <v>1419</v>
      </c>
      <c r="K1019" s="26">
        <f t="shared" si="133"/>
        <v>48088.74</v>
      </c>
      <c r="L1019" s="22"/>
      <c r="M1019" s="26"/>
      <c r="N1019" s="26"/>
    </row>
    <row r="1020" spans="1:14" x14ac:dyDescent="0.2">
      <c r="A1020" s="10" t="s">
        <v>65</v>
      </c>
      <c r="B1020" s="6" t="s">
        <v>17</v>
      </c>
      <c r="C1020">
        <v>14120000059</v>
      </c>
      <c r="D1020" s="6" t="s">
        <v>711</v>
      </c>
      <c r="E1020" t="s">
        <v>11</v>
      </c>
      <c r="F1020" s="1">
        <v>3</v>
      </c>
      <c r="G1020" s="2">
        <v>6779.67</v>
      </c>
      <c r="H1020" s="2"/>
      <c r="I1020" s="15"/>
      <c r="J1020" s="22" t="s">
        <v>1419</v>
      </c>
      <c r="K1020" s="26">
        <f t="shared" si="133"/>
        <v>6779.67</v>
      </c>
      <c r="L1020" s="22"/>
      <c r="M1020" s="26"/>
      <c r="N1020" s="26"/>
    </row>
    <row r="1021" spans="1:14" x14ac:dyDescent="0.2">
      <c r="A1021" s="10" t="s">
        <v>65</v>
      </c>
      <c r="B1021" s="6" t="s">
        <v>17</v>
      </c>
      <c r="C1021">
        <v>14692000003</v>
      </c>
      <c r="D1021" s="6" t="s">
        <v>718</v>
      </c>
      <c r="E1021" t="s">
        <v>11</v>
      </c>
      <c r="F1021" s="1">
        <v>1</v>
      </c>
      <c r="G1021" s="2">
        <v>538.22</v>
      </c>
      <c r="H1021" s="2"/>
      <c r="I1021" s="15"/>
      <c r="J1021" s="22"/>
      <c r="L1021" s="22"/>
      <c r="M1021" s="29"/>
      <c r="N1021" s="29">
        <f t="shared" ref="N1021:N1030" si="134">G1021</f>
        <v>538.22</v>
      </c>
    </row>
    <row r="1022" spans="1:14" x14ac:dyDescent="0.2">
      <c r="A1022" s="10" t="s">
        <v>65</v>
      </c>
      <c r="B1022" s="6" t="s">
        <v>17</v>
      </c>
      <c r="C1022">
        <v>14698100014</v>
      </c>
      <c r="D1022" s="6" t="s">
        <v>215</v>
      </c>
      <c r="E1022" t="s">
        <v>11</v>
      </c>
      <c r="F1022" s="1">
        <v>2</v>
      </c>
      <c r="G1022" s="2">
        <v>4.93</v>
      </c>
      <c r="H1022" s="2"/>
      <c r="I1022" s="15"/>
      <c r="J1022" s="22"/>
      <c r="L1022" s="22"/>
      <c r="M1022" s="29"/>
      <c r="N1022" s="29">
        <f t="shared" si="134"/>
        <v>4.93</v>
      </c>
    </row>
    <row r="1023" spans="1:14" x14ac:dyDescent="0.2">
      <c r="A1023" s="10" t="s">
        <v>65</v>
      </c>
      <c r="B1023" s="6" t="s">
        <v>17</v>
      </c>
      <c r="C1023">
        <v>16100000289</v>
      </c>
      <c r="D1023" s="6" t="s">
        <v>324</v>
      </c>
      <c r="E1023" t="s">
        <v>18</v>
      </c>
      <c r="F1023" s="1">
        <v>5</v>
      </c>
      <c r="G1023" s="2">
        <v>529.66</v>
      </c>
      <c r="H1023" s="2"/>
      <c r="I1023" s="15"/>
      <c r="J1023" s="22"/>
      <c r="L1023" s="22"/>
      <c r="M1023" s="29"/>
      <c r="N1023" s="29">
        <f t="shared" si="134"/>
        <v>529.66</v>
      </c>
    </row>
    <row r="1024" spans="1:14" x14ac:dyDescent="0.2">
      <c r="A1024" s="10" t="s">
        <v>65</v>
      </c>
      <c r="B1024" s="6" t="s">
        <v>17</v>
      </c>
      <c r="C1024">
        <v>16100000296</v>
      </c>
      <c r="D1024" s="6" t="s">
        <v>622</v>
      </c>
      <c r="E1024" t="s">
        <v>18</v>
      </c>
      <c r="F1024" s="1">
        <v>1</v>
      </c>
      <c r="G1024" s="2">
        <v>70.22</v>
      </c>
      <c r="H1024" s="2"/>
      <c r="I1024" s="15"/>
      <c r="J1024" s="22"/>
      <c r="L1024" s="22"/>
      <c r="M1024" s="29"/>
      <c r="N1024" s="29">
        <f t="shared" si="134"/>
        <v>70.22</v>
      </c>
    </row>
    <row r="1025" spans="1:14" x14ac:dyDescent="0.2">
      <c r="A1025" s="10" t="s">
        <v>65</v>
      </c>
      <c r="B1025" s="6" t="s">
        <v>17</v>
      </c>
      <c r="C1025">
        <v>16100000341</v>
      </c>
      <c r="D1025" s="6" t="s">
        <v>355</v>
      </c>
      <c r="E1025" t="s">
        <v>11</v>
      </c>
      <c r="F1025" s="1">
        <v>68</v>
      </c>
      <c r="G1025" s="2">
        <v>2353.86</v>
      </c>
      <c r="H1025" s="2"/>
      <c r="I1025" s="15"/>
      <c r="J1025" s="22"/>
      <c r="L1025" s="22"/>
      <c r="M1025" s="29"/>
      <c r="N1025" s="29">
        <f t="shared" si="134"/>
        <v>2353.86</v>
      </c>
    </row>
    <row r="1026" spans="1:14" x14ac:dyDescent="0.2">
      <c r="A1026" s="10" t="s">
        <v>65</v>
      </c>
      <c r="B1026" s="6" t="s">
        <v>17</v>
      </c>
      <c r="C1026">
        <v>16800000025</v>
      </c>
      <c r="D1026" s="6" t="s">
        <v>206</v>
      </c>
      <c r="E1026" t="s">
        <v>11</v>
      </c>
      <c r="F1026" s="1">
        <v>287</v>
      </c>
      <c r="G1026" s="2">
        <v>1549.8</v>
      </c>
      <c r="H1026" s="2"/>
      <c r="I1026" s="15"/>
      <c r="J1026" s="22"/>
      <c r="L1026" s="22"/>
      <c r="M1026" s="29"/>
      <c r="N1026" s="29">
        <f t="shared" si="134"/>
        <v>1549.8</v>
      </c>
    </row>
    <row r="1027" spans="1:14" x14ac:dyDescent="0.2">
      <c r="A1027" s="10" t="s">
        <v>65</v>
      </c>
      <c r="B1027" s="6" t="s">
        <v>17</v>
      </c>
      <c r="C1027">
        <v>16800000034</v>
      </c>
      <c r="D1027" s="6" t="s">
        <v>1087</v>
      </c>
      <c r="E1027" t="s">
        <v>11</v>
      </c>
      <c r="F1027" s="1">
        <v>92</v>
      </c>
      <c r="G1027" s="2">
        <v>890.44</v>
      </c>
      <c r="H1027" s="2"/>
      <c r="I1027" s="15"/>
      <c r="J1027" s="22"/>
      <c r="L1027" s="22"/>
      <c r="M1027" s="29"/>
      <c r="N1027" s="29">
        <f t="shared" si="134"/>
        <v>890.44</v>
      </c>
    </row>
    <row r="1028" spans="1:14" x14ac:dyDescent="0.2">
      <c r="A1028" s="10" t="s">
        <v>65</v>
      </c>
      <c r="B1028" s="6" t="s">
        <v>17</v>
      </c>
      <c r="C1028">
        <v>16800000056</v>
      </c>
      <c r="D1028" s="6" t="s">
        <v>581</v>
      </c>
      <c r="E1028" t="s">
        <v>18</v>
      </c>
      <c r="F1028" s="1">
        <v>25</v>
      </c>
      <c r="G1028" s="2">
        <v>155.5</v>
      </c>
      <c r="H1028" s="2"/>
      <c r="I1028" s="15"/>
      <c r="J1028" s="22"/>
      <c r="L1028" s="22"/>
      <c r="M1028" s="29"/>
      <c r="N1028" s="29">
        <f t="shared" si="134"/>
        <v>155.5</v>
      </c>
    </row>
    <row r="1029" spans="1:14" x14ac:dyDescent="0.2">
      <c r="A1029" s="10" t="s">
        <v>65</v>
      </c>
      <c r="B1029" s="6" t="s">
        <v>17</v>
      </c>
      <c r="C1029">
        <v>16800000060</v>
      </c>
      <c r="D1029" s="6" t="s">
        <v>225</v>
      </c>
      <c r="E1029" t="s">
        <v>18</v>
      </c>
      <c r="F1029" s="1">
        <v>9</v>
      </c>
      <c r="G1029" s="2">
        <v>605.51</v>
      </c>
      <c r="H1029" s="2"/>
      <c r="I1029" s="15"/>
      <c r="J1029" s="22"/>
      <c r="L1029" s="22"/>
      <c r="M1029" s="29"/>
      <c r="N1029" s="29">
        <f t="shared" si="134"/>
        <v>605.51</v>
      </c>
    </row>
    <row r="1030" spans="1:14" x14ac:dyDescent="0.2">
      <c r="A1030" s="10" t="s">
        <v>65</v>
      </c>
      <c r="B1030" s="6" t="s">
        <v>17</v>
      </c>
      <c r="C1030">
        <v>16800000093</v>
      </c>
      <c r="D1030" s="6" t="s">
        <v>1091</v>
      </c>
      <c r="E1030" t="s">
        <v>18</v>
      </c>
      <c r="F1030" s="1">
        <v>1</v>
      </c>
      <c r="G1030" s="2">
        <v>91.79</v>
      </c>
      <c r="H1030" s="2"/>
      <c r="I1030" s="15"/>
      <c r="J1030" s="22"/>
      <c r="L1030" s="22"/>
      <c r="M1030" s="29"/>
      <c r="N1030" s="29">
        <f t="shared" si="134"/>
        <v>91.79</v>
      </c>
    </row>
    <row r="1031" spans="1:14" x14ac:dyDescent="0.2">
      <c r="A1031" s="10" t="s">
        <v>65</v>
      </c>
      <c r="B1031" s="6" t="s">
        <v>17</v>
      </c>
      <c r="C1031">
        <v>18111100001</v>
      </c>
      <c r="D1031" s="6" t="s">
        <v>261</v>
      </c>
      <c r="E1031" t="s">
        <v>18</v>
      </c>
      <c r="F1031" s="1">
        <v>299.7</v>
      </c>
      <c r="G1031" s="2">
        <v>44447.03</v>
      </c>
      <c r="H1031" s="2"/>
      <c r="I1031" s="15"/>
      <c r="J1031" s="22" t="s">
        <v>1419</v>
      </c>
      <c r="K1031" s="26">
        <f t="shared" ref="K1031:K1032" si="135">G1031</f>
        <v>44447.03</v>
      </c>
      <c r="L1031" s="22"/>
      <c r="M1031" s="26"/>
      <c r="N1031" s="26"/>
    </row>
    <row r="1032" spans="1:14" x14ac:dyDescent="0.2">
      <c r="A1032" s="10" t="s">
        <v>65</v>
      </c>
      <c r="B1032" s="6" t="s">
        <v>17</v>
      </c>
      <c r="C1032">
        <v>18191000017</v>
      </c>
      <c r="D1032" s="6" t="s">
        <v>92</v>
      </c>
      <c r="E1032" t="s">
        <v>18</v>
      </c>
      <c r="F1032" s="1">
        <v>30</v>
      </c>
      <c r="G1032" s="2">
        <v>5039.72</v>
      </c>
      <c r="H1032" s="2"/>
      <c r="I1032" s="15"/>
      <c r="J1032" s="22" t="s">
        <v>1419</v>
      </c>
      <c r="K1032" s="26">
        <f t="shared" si="135"/>
        <v>5039.72</v>
      </c>
      <c r="L1032" s="22"/>
      <c r="M1032" s="26"/>
      <c r="N1032" s="26"/>
    </row>
    <row r="1033" spans="1:14" x14ac:dyDescent="0.2">
      <c r="A1033" s="10" t="s">
        <v>65</v>
      </c>
      <c r="B1033" s="6" t="s">
        <v>17</v>
      </c>
      <c r="C1033">
        <v>18253100003</v>
      </c>
      <c r="D1033" s="6" t="s">
        <v>184</v>
      </c>
      <c r="E1033" t="s">
        <v>18</v>
      </c>
      <c r="F1033" s="1">
        <v>10.3</v>
      </c>
      <c r="G1033" s="2">
        <v>2.37</v>
      </c>
      <c r="H1033" s="2"/>
      <c r="I1033" s="15"/>
      <c r="J1033" s="22"/>
      <c r="L1033" s="22"/>
      <c r="M1033" s="29"/>
      <c r="N1033" s="29">
        <f>G1033</f>
        <v>2.37</v>
      </c>
    </row>
    <row r="1034" spans="1:14" x14ac:dyDescent="0.2">
      <c r="A1034" s="10" t="s">
        <v>65</v>
      </c>
      <c r="B1034" s="6" t="s">
        <v>17</v>
      </c>
      <c r="C1034">
        <v>18445000013</v>
      </c>
      <c r="D1034" s="6" t="s">
        <v>93</v>
      </c>
      <c r="E1034" t="s">
        <v>18</v>
      </c>
      <c r="F1034" s="1">
        <v>1.4</v>
      </c>
      <c r="G1034" s="2">
        <v>444.5</v>
      </c>
      <c r="H1034" s="2"/>
      <c r="I1034" s="15"/>
      <c r="J1034" s="22"/>
      <c r="L1034" s="22"/>
      <c r="M1034" s="29"/>
      <c r="N1034" s="29">
        <f>G1034</f>
        <v>444.5</v>
      </c>
    </row>
    <row r="1035" spans="1:14" x14ac:dyDescent="0.2">
      <c r="A1035" s="10" t="s">
        <v>65</v>
      </c>
      <c r="B1035" s="6" t="s">
        <v>17</v>
      </c>
      <c r="C1035">
        <v>18451000002</v>
      </c>
      <c r="D1035" s="6" t="s">
        <v>245</v>
      </c>
      <c r="E1035" t="s">
        <v>18</v>
      </c>
      <c r="F1035" s="1">
        <v>73.5</v>
      </c>
      <c r="G1035" s="2">
        <v>18997.54</v>
      </c>
      <c r="H1035" s="2"/>
      <c r="I1035" s="15"/>
      <c r="J1035" s="22" t="s">
        <v>1419</v>
      </c>
      <c r="K1035" s="26">
        <f>G1035</f>
        <v>18997.54</v>
      </c>
      <c r="L1035" s="22"/>
      <c r="M1035" s="26"/>
      <c r="N1035" s="26"/>
    </row>
    <row r="1036" spans="1:14" x14ac:dyDescent="0.2">
      <c r="A1036" s="10" t="s">
        <v>65</v>
      </c>
      <c r="B1036" s="6" t="s">
        <v>17</v>
      </c>
      <c r="C1036">
        <v>18451000006</v>
      </c>
      <c r="D1036" s="6" t="s">
        <v>280</v>
      </c>
      <c r="E1036" t="s">
        <v>18</v>
      </c>
      <c r="F1036" s="1">
        <v>13</v>
      </c>
      <c r="G1036" s="2">
        <v>136.31</v>
      </c>
      <c r="H1036" s="2"/>
      <c r="I1036" s="15"/>
      <c r="J1036" s="22"/>
      <c r="L1036" s="22"/>
      <c r="M1036" s="29"/>
      <c r="N1036" s="29">
        <f>G1036</f>
        <v>136.31</v>
      </c>
    </row>
    <row r="1037" spans="1:14" x14ac:dyDescent="0.2">
      <c r="A1037" s="10" t="s">
        <v>65</v>
      </c>
      <c r="B1037" s="6" t="s">
        <v>17</v>
      </c>
      <c r="C1037">
        <v>18467000001</v>
      </c>
      <c r="D1037" s="6" t="s">
        <v>213</v>
      </c>
      <c r="E1037" t="s">
        <v>18</v>
      </c>
      <c r="F1037" s="1">
        <v>241</v>
      </c>
      <c r="G1037" s="2">
        <v>53446.57</v>
      </c>
      <c r="H1037" s="2"/>
      <c r="I1037" s="15"/>
      <c r="J1037" s="22" t="s">
        <v>1419</v>
      </c>
      <c r="K1037" s="26">
        <f>G1037</f>
        <v>53446.57</v>
      </c>
      <c r="L1037" s="22"/>
      <c r="M1037" s="26"/>
      <c r="N1037" s="26"/>
    </row>
    <row r="1038" spans="1:14" x14ac:dyDescent="0.2">
      <c r="A1038" s="10" t="s">
        <v>65</v>
      </c>
      <c r="B1038" s="6" t="s">
        <v>17</v>
      </c>
      <c r="C1038">
        <v>18540000006</v>
      </c>
      <c r="D1038" s="6" t="s">
        <v>108</v>
      </c>
      <c r="E1038" t="s">
        <v>18</v>
      </c>
      <c r="F1038" s="1">
        <v>1.35</v>
      </c>
      <c r="G1038" s="2">
        <v>2197.7600000000002</v>
      </c>
      <c r="H1038" s="2"/>
      <c r="I1038" s="15"/>
      <c r="J1038" s="22"/>
      <c r="L1038" s="22"/>
      <c r="M1038" s="29"/>
      <c r="N1038" s="29">
        <f>G1038</f>
        <v>2197.7600000000002</v>
      </c>
    </row>
    <row r="1039" spans="1:14" x14ac:dyDescent="0.2">
      <c r="A1039" s="10" t="s">
        <v>65</v>
      </c>
      <c r="B1039" s="6" t="s">
        <v>17</v>
      </c>
      <c r="C1039">
        <v>22483100092</v>
      </c>
      <c r="D1039" s="6" t="s">
        <v>185</v>
      </c>
      <c r="E1039" t="s">
        <v>18</v>
      </c>
      <c r="F1039" s="1">
        <v>23</v>
      </c>
      <c r="G1039" s="2">
        <v>973.65</v>
      </c>
      <c r="H1039" s="2"/>
      <c r="I1039" s="15"/>
      <c r="J1039" s="22"/>
      <c r="L1039" s="22"/>
      <c r="M1039" s="29"/>
      <c r="N1039" s="29">
        <f>G1039</f>
        <v>973.65</v>
      </c>
    </row>
    <row r="1040" spans="1:14" x14ac:dyDescent="0.2">
      <c r="A1040" s="10" t="s">
        <v>65</v>
      </c>
      <c r="B1040" s="6" t="s">
        <v>17</v>
      </c>
      <c r="C1040">
        <v>22483100579</v>
      </c>
      <c r="D1040" s="6" t="s">
        <v>191</v>
      </c>
      <c r="E1040" t="s">
        <v>18</v>
      </c>
      <c r="F1040" s="1">
        <v>18.5</v>
      </c>
      <c r="G1040" s="2">
        <v>11335.86</v>
      </c>
      <c r="H1040" s="2"/>
      <c r="I1040" s="15"/>
      <c r="J1040" s="22" t="s">
        <v>1419</v>
      </c>
      <c r="K1040" s="26">
        <f t="shared" ref="K1040:K1044" si="136">G1040</f>
        <v>11335.86</v>
      </c>
      <c r="L1040" s="22"/>
      <c r="M1040" s="26"/>
      <c r="N1040" s="26"/>
    </row>
    <row r="1041" spans="1:14" x14ac:dyDescent="0.2">
      <c r="A1041" s="10" t="s">
        <v>65</v>
      </c>
      <c r="B1041" s="6" t="s">
        <v>17</v>
      </c>
      <c r="C1041">
        <v>22483100855</v>
      </c>
      <c r="D1041" s="6" t="s">
        <v>123</v>
      </c>
      <c r="E1041" t="s">
        <v>18</v>
      </c>
      <c r="F1041" s="1">
        <v>19.5</v>
      </c>
      <c r="G1041" s="2">
        <v>10165.07</v>
      </c>
      <c r="H1041" s="2"/>
      <c r="I1041" s="15"/>
      <c r="J1041" s="22" t="s">
        <v>1419</v>
      </c>
      <c r="K1041" s="26">
        <f t="shared" si="136"/>
        <v>10165.07</v>
      </c>
      <c r="L1041" s="22"/>
      <c r="M1041" s="26"/>
      <c r="N1041" s="26"/>
    </row>
    <row r="1042" spans="1:14" x14ac:dyDescent="0.2">
      <c r="A1042" s="10" t="s">
        <v>65</v>
      </c>
      <c r="B1042" s="6" t="s">
        <v>17</v>
      </c>
      <c r="C1042">
        <v>25681000015</v>
      </c>
      <c r="D1042" s="6" t="s">
        <v>1318</v>
      </c>
      <c r="E1042" t="s">
        <v>43</v>
      </c>
      <c r="F1042" s="1">
        <v>2</v>
      </c>
      <c r="G1042" s="2">
        <v>19846.55</v>
      </c>
      <c r="H1042" s="2"/>
      <c r="I1042" s="15"/>
      <c r="J1042" s="22" t="s">
        <v>1419</v>
      </c>
      <c r="K1042" s="26">
        <f t="shared" si="136"/>
        <v>19846.55</v>
      </c>
      <c r="L1042" s="22"/>
      <c r="M1042" s="26"/>
      <c r="N1042" s="26"/>
    </row>
    <row r="1043" spans="1:14" x14ac:dyDescent="0.2">
      <c r="A1043" s="10" t="s">
        <v>65</v>
      </c>
      <c r="B1043" s="6" t="s">
        <v>17</v>
      </c>
      <c r="C1043">
        <v>36400060002</v>
      </c>
      <c r="D1043" s="6" t="s">
        <v>634</v>
      </c>
      <c r="E1043" t="s">
        <v>11</v>
      </c>
      <c r="F1043" s="1">
        <v>2</v>
      </c>
      <c r="G1043" s="2">
        <v>25762.7</v>
      </c>
      <c r="H1043" s="2"/>
      <c r="I1043" s="15"/>
      <c r="J1043" s="22" t="s">
        <v>1419</v>
      </c>
      <c r="K1043" s="26">
        <f t="shared" si="136"/>
        <v>25762.7</v>
      </c>
      <c r="L1043" s="22"/>
      <c r="M1043" s="26"/>
      <c r="N1043" s="26"/>
    </row>
    <row r="1044" spans="1:14" x14ac:dyDescent="0.2">
      <c r="A1044" s="10" t="s">
        <v>65</v>
      </c>
      <c r="B1044" s="6" t="s">
        <v>17</v>
      </c>
      <c r="C1044">
        <v>42000001006</v>
      </c>
      <c r="D1044" s="6" t="s">
        <v>182</v>
      </c>
      <c r="E1044" t="s">
        <v>18</v>
      </c>
      <c r="F1044" s="1">
        <v>1710</v>
      </c>
      <c r="G1044" s="2">
        <v>41300.85</v>
      </c>
      <c r="H1044" s="2"/>
      <c r="I1044" s="15"/>
      <c r="J1044" s="22" t="s">
        <v>1419</v>
      </c>
      <c r="K1044" s="26">
        <f t="shared" si="136"/>
        <v>41300.85</v>
      </c>
      <c r="L1044" s="22"/>
      <c r="M1044" s="26"/>
      <c r="N1044" s="26"/>
    </row>
    <row r="1045" spans="1:14" x14ac:dyDescent="0.2">
      <c r="A1045" s="10" t="s">
        <v>65</v>
      </c>
      <c r="B1045" s="6" t="s">
        <v>17</v>
      </c>
      <c r="C1045">
        <v>42000001101</v>
      </c>
      <c r="D1045" s="6" t="s">
        <v>1079</v>
      </c>
      <c r="E1045" t="s">
        <v>46</v>
      </c>
      <c r="F1045" s="1">
        <v>0.01</v>
      </c>
      <c r="G1045" s="2">
        <v>581.23</v>
      </c>
      <c r="H1045" s="2"/>
      <c r="I1045" s="15"/>
      <c r="J1045" s="22"/>
      <c r="L1045" s="22"/>
      <c r="M1045" s="29"/>
      <c r="N1045" s="29">
        <f>G1045</f>
        <v>581.23</v>
      </c>
    </row>
    <row r="1046" spans="1:14" x14ac:dyDescent="0.2">
      <c r="A1046" s="10" t="s">
        <v>65</v>
      </c>
      <c r="B1046" s="6" t="s">
        <v>17</v>
      </c>
      <c r="C1046">
        <v>42000002293</v>
      </c>
      <c r="D1046" s="6" t="s">
        <v>190</v>
      </c>
      <c r="E1046" t="s">
        <v>11</v>
      </c>
      <c r="F1046" s="1">
        <v>4</v>
      </c>
      <c r="G1046" s="2">
        <v>1580.24</v>
      </c>
      <c r="H1046" s="2"/>
      <c r="I1046" s="15"/>
      <c r="J1046" s="22"/>
      <c r="L1046" s="22"/>
      <c r="M1046" s="29"/>
      <c r="N1046" s="29">
        <f>G1046</f>
        <v>1580.24</v>
      </c>
    </row>
    <row r="1047" spans="1:14" x14ac:dyDescent="0.2">
      <c r="A1047" s="10" t="s">
        <v>65</v>
      </c>
      <c r="B1047" s="6" t="s">
        <v>17</v>
      </c>
      <c r="C1047">
        <v>48332300010</v>
      </c>
      <c r="D1047" s="6" t="s">
        <v>963</v>
      </c>
      <c r="E1047" t="s">
        <v>46</v>
      </c>
      <c r="F1047" s="1">
        <v>1.2999999999999999E-2</v>
      </c>
      <c r="G1047" s="2">
        <v>769.47</v>
      </c>
      <c r="H1047" s="2"/>
      <c r="I1047" s="15"/>
      <c r="J1047" s="22"/>
      <c r="L1047" s="22"/>
      <c r="M1047" s="29"/>
      <c r="N1047" s="29">
        <f>G1047</f>
        <v>769.47</v>
      </c>
    </row>
    <row r="1048" spans="1:14" x14ac:dyDescent="0.2">
      <c r="A1048" s="10" t="s">
        <v>65</v>
      </c>
      <c r="B1048" s="6" t="s">
        <v>17</v>
      </c>
      <c r="C1048">
        <v>49326100003</v>
      </c>
      <c r="D1048" s="6" t="s">
        <v>1332</v>
      </c>
      <c r="E1048" t="s">
        <v>11</v>
      </c>
      <c r="F1048" s="1">
        <v>2</v>
      </c>
      <c r="G1048" s="2">
        <v>9411.41</v>
      </c>
      <c r="H1048" s="2"/>
      <c r="I1048" s="15"/>
      <c r="J1048" s="22" t="s">
        <v>1419</v>
      </c>
      <c r="K1048" s="26">
        <f t="shared" ref="K1048:K1049" si="137">G1048</f>
        <v>9411.41</v>
      </c>
      <c r="L1048" s="22"/>
      <c r="M1048" s="26"/>
      <c r="N1048" s="26"/>
    </row>
    <row r="1049" spans="1:14" x14ac:dyDescent="0.2">
      <c r="A1049" s="10" t="s">
        <v>65</v>
      </c>
      <c r="B1049" s="6" t="s">
        <v>17</v>
      </c>
      <c r="C1049">
        <v>52600000004</v>
      </c>
      <c r="D1049" s="6" t="s">
        <v>1314</v>
      </c>
      <c r="E1049" t="s">
        <v>11</v>
      </c>
      <c r="F1049" s="1">
        <v>2</v>
      </c>
      <c r="G1049" s="2">
        <v>8474.58</v>
      </c>
      <c r="H1049" s="2"/>
      <c r="I1049" s="15"/>
      <c r="J1049" s="22" t="s">
        <v>1419</v>
      </c>
      <c r="K1049" s="26">
        <f t="shared" si="137"/>
        <v>8474.58</v>
      </c>
      <c r="L1049" s="22"/>
      <c r="M1049" s="26"/>
      <c r="N1049" s="26"/>
    </row>
    <row r="1050" spans="1:14" x14ac:dyDescent="0.2">
      <c r="A1050" s="5" t="s">
        <v>65</v>
      </c>
      <c r="B1050" s="6" t="s">
        <v>17</v>
      </c>
      <c r="C1050">
        <v>81896000001</v>
      </c>
      <c r="D1050" s="6" t="s">
        <v>1054</v>
      </c>
      <c r="E1050" t="s">
        <v>46</v>
      </c>
      <c r="F1050" s="1">
        <v>720.87</v>
      </c>
      <c r="G1050" s="2">
        <v>36043.5</v>
      </c>
      <c r="H1050" s="2"/>
      <c r="I1050" s="15" t="s">
        <v>1424</v>
      </c>
      <c r="J1050" s="22"/>
      <c r="L1050" s="22" t="s">
        <v>1419</v>
      </c>
      <c r="M1050" s="29">
        <f>G1050</f>
        <v>36043.5</v>
      </c>
      <c r="N1050" s="29"/>
    </row>
    <row r="1051" spans="1:14" x14ac:dyDescent="0.2">
      <c r="A1051" s="7" t="s">
        <v>1387</v>
      </c>
      <c r="B1051" s="7"/>
      <c r="C1051" s="7"/>
      <c r="D1051" s="7"/>
      <c r="E1051" s="7"/>
      <c r="F1051" s="8">
        <v>5195.6080000000002</v>
      </c>
      <c r="G1051" s="9">
        <v>710134.53999999969</v>
      </c>
      <c r="H1051" s="9"/>
      <c r="I1051" s="16"/>
      <c r="J1051" s="21">
        <f>SUMIF($A$3:A1050,A1050,$J$3:J1050)</f>
        <v>0</v>
      </c>
      <c r="K1051" s="30">
        <f>SUM(K999:K1050)</f>
        <v>645497.61999999988</v>
      </c>
      <c r="L1051" s="30">
        <f t="shared" ref="L1051:N1051" si="138">SUM(L999:L1050)</f>
        <v>0</v>
      </c>
      <c r="M1051" s="30">
        <f t="shared" si="138"/>
        <v>36043.5</v>
      </c>
      <c r="N1051" s="30">
        <f t="shared" si="138"/>
        <v>28593.42</v>
      </c>
    </row>
    <row r="1052" spans="1:14" x14ac:dyDescent="0.2">
      <c r="A1052" s="10" t="s">
        <v>24</v>
      </c>
      <c r="B1052" s="6" t="s">
        <v>23</v>
      </c>
      <c r="C1052">
        <v>12500000031</v>
      </c>
      <c r="D1052" s="6" t="s">
        <v>463</v>
      </c>
      <c r="E1052" t="s">
        <v>40</v>
      </c>
      <c r="F1052" s="1">
        <v>50</v>
      </c>
      <c r="G1052" s="2">
        <v>3663.56</v>
      </c>
      <c r="H1052" s="2"/>
      <c r="I1052" s="15"/>
      <c r="J1052" s="20"/>
      <c r="K1052" s="29"/>
      <c r="L1052" s="20"/>
      <c r="M1052" s="29"/>
      <c r="N1052" s="29">
        <f>G1052</f>
        <v>3663.56</v>
      </c>
    </row>
    <row r="1053" spans="1:14" x14ac:dyDescent="0.2">
      <c r="A1053" s="10" t="s">
        <v>24</v>
      </c>
      <c r="B1053" s="6" t="s">
        <v>23</v>
      </c>
      <c r="C1053">
        <v>13010000850</v>
      </c>
      <c r="D1053" s="6" t="s">
        <v>329</v>
      </c>
      <c r="E1053" t="s">
        <v>67</v>
      </c>
      <c r="F1053" s="1">
        <v>12</v>
      </c>
      <c r="G1053" s="2">
        <v>20285.68</v>
      </c>
      <c r="H1053" s="2"/>
      <c r="I1053" s="15"/>
      <c r="J1053" s="22" t="s">
        <v>1419</v>
      </c>
      <c r="K1053" s="26">
        <f t="shared" ref="K1053:K1055" si="139">G1053</f>
        <v>20285.68</v>
      </c>
      <c r="L1053" s="22"/>
      <c r="M1053" s="26"/>
      <c r="N1053" s="26"/>
    </row>
    <row r="1054" spans="1:14" x14ac:dyDescent="0.2">
      <c r="A1054" s="10" t="s">
        <v>24</v>
      </c>
      <c r="B1054" s="6" t="s">
        <v>23</v>
      </c>
      <c r="C1054">
        <v>22480000136</v>
      </c>
      <c r="D1054" s="6" t="s">
        <v>220</v>
      </c>
      <c r="E1054" t="s">
        <v>11</v>
      </c>
      <c r="F1054" s="1">
        <v>5</v>
      </c>
      <c r="G1054" s="2">
        <v>22033.9</v>
      </c>
      <c r="H1054" s="2"/>
      <c r="I1054" s="15"/>
      <c r="J1054" s="22" t="s">
        <v>1419</v>
      </c>
      <c r="K1054" s="26">
        <f t="shared" si="139"/>
        <v>22033.9</v>
      </c>
      <c r="L1054" s="22"/>
      <c r="M1054" s="26"/>
      <c r="N1054" s="26"/>
    </row>
    <row r="1055" spans="1:14" x14ac:dyDescent="0.2">
      <c r="A1055" s="10" t="s">
        <v>24</v>
      </c>
      <c r="B1055" s="6" t="s">
        <v>23</v>
      </c>
      <c r="C1055">
        <v>22480000141</v>
      </c>
      <c r="D1055" s="6" t="s">
        <v>467</v>
      </c>
      <c r="E1055" t="s">
        <v>11</v>
      </c>
      <c r="F1055" s="1">
        <v>1</v>
      </c>
      <c r="G1055" s="2">
        <v>7372.88</v>
      </c>
      <c r="H1055" s="2"/>
      <c r="I1055" s="15"/>
      <c r="J1055" s="22" t="s">
        <v>1419</v>
      </c>
      <c r="K1055" s="26">
        <f t="shared" si="139"/>
        <v>7372.88</v>
      </c>
      <c r="L1055" s="22"/>
      <c r="M1055" s="26"/>
      <c r="N1055" s="26"/>
    </row>
    <row r="1056" spans="1:14" x14ac:dyDescent="0.2">
      <c r="A1056" s="10" t="s">
        <v>24</v>
      </c>
      <c r="B1056" s="6" t="s">
        <v>23</v>
      </c>
      <c r="C1056">
        <v>34610000029</v>
      </c>
      <c r="D1056" s="6" t="s">
        <v>466</v>
      </c>
      <c r="E1056" t="s">
        <v>11</v>
      </c>
      <c r="F1056" s="1">
        <v>2</v>
      </c>
      <c r="G1056" s="2">
        <v>2579.19</v>
      </c>
      <c r="H1056" s="2"/>
      <c r="I1056" s="15"/>
      <c r="J1056" s="22"/>
      <c r="L1056" s="22"/>
      <c r="M1056" s="29"/>
      <c r="N1056" s="29">
        <f>G1056</f>
        <v>2579.19</v>
      </c>
    </row>
    <row r="1057" spans="1:14" x14ac:dyDescent="0.2">
      <c r="A1057" s="10" t="s">
        <v>24</v>
      </c>
      <c r="B1057" s="6" t="s">
        <v>23</v>
      </c>
      <c r="C1057">
        <v>37121100004</v>
      </c>
      <c r="D1057" s="6" t="s">
        <v>878</v>
      </c>
      <c r="E1057" t="s">
        <v>11</v>
      </c>
      <c r="F1057" s="1">
        <v>5</v>
      </c>
      <c r="G1057" s="2">
        <v>864.66</v>
      </c>
      <c r="H1057" s="2"/>
      <c r="I1057" s="15"/>
      <c r="J1057" s="22"/>
      <c r="L1057" s="22"/>
      <c r="M1057" s="29"/>
      <c r="N1057" s="29">
        <f>G1057</f>
        <v>864.66</v>
      </c>
    </row>
    <row r="1058" spans="1:14" x14ac:dyDescent="0.2">
      <c r="A1058" s="10" t="s">
        <v>24</v>
      </c>
      <c r="B1058" s="6" t="s">
        <v>23</v>
      </c>
      <c r="C1058">
        <v>37122400001</v>
      </c>
      <c r="D1058" s="6" t="s">
        <v>322</v>
      </c>
      <c r="E1058" t="s">
        <v>11</v>
      </c>
      <c r="F1058" s="1">
        <v>1</v>
      </c>
      <c r="G1058" s="2">
        <v>932.2</v>
      </c>
      <c r="H1058" s="2"/>
      <c r="I1058" s="15"/>
      <c r="J1058" s="22"/>
      <c r="L1058" s="22"/>
      <c r="M1058" s="29"/>
      <c r="N1058" s="29">
        <f>G1058</f>
        <v>932.2</v>
      </c>
    </row>
    <row r="1059" spans="1:14" x14ac:dyDescent="0.2">
      <c r="A1059" s="10" t="s">
        <v>24</v>
      </c>
      <c r="B1059" s="6" t="s">
        <v>23</v>
      </c>
      <c r="C1059">
        <v>37211080131</v>
      </c>
      <c r="D1059" s="6" t="s">
        <v>451</v>
      </c>
      <c r="E1059" t="s">
        <v>43</v>
      </c>
      <c r="F1059" s="1">
        <v>5</v>
      </c>
      <c r="G1059" s="2">
        <v>24187.67</v>
      </c>
      <c r="H1059" s="2"/>
      <c r="I1059" s="15"/>
      <c r="J1059" s="22" t="s">
        <v>1419</v>
      </c>
      <c r="K1059" s="26">
        <f>G1059</f>
        <v>24187.67</v>
      </c>
      <c r="L1059" s="22"/>
      <c r="M1059" s="26"/>
      <c r="N1059" s="26"/>
    </row>
    <row r="1060" spans="1:14" x14ac:dyDescent="0.2">
      <c r="A1060" s="10" t="s">
        <v>24</v>
      </c>
      <c r="B1060" s="6" t="s">
        <v>23</v>
      </c>
      <c r="C1060">
        <v>37212000005</v>
      </c>
      <c r="D1060" s="6" t="s">
        <v>445</v>
      </c>
      <c r="E1060" t="s">
        <v>11</v>
      </c>
      <c r="F1060" s="1">
        <v>1</v>
      </c>
      <c r="G1060" s="2">
        <v>3389.83</v>
      </c>
      <c r="H1060" s="2"/>
      <c r="I1060" s="15"/>
      <c r="J1060" s="22"/>
      <c r="L1060" s="22"/>
      <c r="M1060" s="29"/>
      <c r="N1060" s="29">
        <f>G1060</f>
        <v>3389.83</v>
      </c>
    </row>
    <row r="1061" spans="1:14" x14ac:dyDescent="0.2">
      <c r="A1061" s="10" t="s">
        <v>24</v>
      </c>
      <c r="B1061" s="6" t="s">
        <v>23</v>
      </c>
      <c r="C1061">
        <v>37224200002</v>
      </c>
      <c r="D1061" s="6" t="s">
        <v>323</v>
      </c>
      <c r="E1061" t="s">
        <v>11</v>
      </c>
      <c r="F1061" s="1">
        <v>2</v>
      </c>
      <c r="G1061" s="2">
        <v>2521.1999999999998</v>
      </c>
      <c r="H1061" s="2"/>
      <c r="I1061" s="15"/>
      <c r="J1061" s="22"/>
      <c r="L1061" s="22"/>
      <c r="M1061" s="29"/>
      <c r="N1061" s="29">
        <f>G1061</f>
        <v>2521.1999999999998</v>
      </c>
    </row>
    <row r="1062" spans="1:14" x14ac:dyDescent="0.2">
      <c r="A1062" s="10" t="s">
        <v>24</v>
      </c>
      <c r="B1062" s="6" t="s">
        <v>23</v>
      </c>
      <c r="C1062">
        <v>37224400001</v>
      </c>
      <c r="D1062" s="6" t="s">
        <v>403</v>
      </c>
      <c r="E1062" t="s">
        <v>11</v>
      </c>
      <c r="F1062" s="1">
        <v>2</v>
      </c>
      <c r="G1062" s="2">
        <v>6915.25</v>
      </c>
      <c r="H1062" s="2"/>
      <c r="I1062" s="15"/>
      <c r="J1062" s="22" t="s">
        <v>1419</v>
      </c>
      <c r="K1062" s="26">
        <f t="shared" ref="K1062:K1069" si="140">G1062</f>
        <v>6915.25</v>
      </c>
      <c r="L1062" s="22"/>
      <c r="M1062" s="26"/>
      <c r="N1062" s="26"/>
    </row>
    <row r="1063" spans="1:14" x14ac:dyDescent="0.2">
      <c r="A1063" s="10" t="s">
        <v>24</v>
      </c>
      <c r="B1063" s="6" t="s">
        <v>23</v>
      </c>
      <c r="C1063">
        <v>37412000002</v>
      </c>
      <c r="D1063" s="6" t="s">
        <v>134</v>
      </c>
      <c r="E1063" t="s">
        <v>11</v>
      </c>
      <c r="F1063" s="1">
        <v>2</v>
      </c>
      <c r="G1063" s="2">
        <v>26157.119999999999</v>
      </c>
      <c r="H1063" s="2"/>
      <c r="I1063" s="15"/>
      <c r="J1063" s="22" t="s">
        <v>1419</v>
      </c>
      <c r="K1063" s="26">
        <f t="shared" si="140"/>
        <v>26157.119999999999</v>
      </c>
      <c r="L1063" s="22"/>
      <c r="M1063" s="26"/>
      <c r="N1063" s="26"/>
    </row>
    <row r="1064" spans="1:14" x14ac:dyDescent="0.2">
      <c r="A1064" s="10" t="s">
        <v>24</v>
      </c>
      <c r="B1064" s="6" t="s">
        <v>23</v>
      </c>
      <c r="C1064">
        <v>37412030042</v>
      </c>
      <c r="D1064" s="6" t="s">
        <v>458</v>
      </c>
      <c r="E1064" t="s">
        <v>43</v>
      </c>
      <c r="F1064" s="1">
        <v>3</v>
      </c>
      <c r="G1064" s="2">
        <v>32262.71</v>
      </c>
      <c r="H1064" s="2"/>
      <c r="I1064" s="15"/>
      <c r="J1064" s="22" t="s">
        <v>1419</v>
      </c>
      <c r="K1064" s="26">
        <f t="shared" si="140"/>
        <v>32262.71</v>
      </c>
      <c r="L1064" s="22"/>
      <c r="M1064" s="26"/>
      <c r="N1064" s="26"/>
    </row>
    <row r="1065" spans="1:14" x14ac:dyDescent="0.2">
      <c r="A1065" s="10" t="s">
        <v>24</v>
      </c>
      <c r="B1065" s="6" t="s">
        <v>23</v>
      </c>
      <c r="C1065">
        <v>37412030044</v>
      </c>
      <c r="D1065" s="6" t="s">
        <v>350</v>
      </c>
      <c r="E1065" t="s">
        <v>43</v>
      </c>
      <c r="F1065" s="1">
        <v>2</v>
      </c>
      <c r="G1065" s="2">
        <v>8474.58</v>
      </c>
      <c r="H1065" s="2"/>
      <c r="I1065" s="15"/>
      <c r="J1065" s="22" t="s">
        <v>1419</v>
      </c>
      <c r="K1065" s="26">
        <f t="shared" si="140"/>
        <v>8474.58</v>
      </c>
      <c r="L1065" s="22"/>
      <c r="M1065" s="26"/>
      <c r="N1065" s="26"/>
    </row>
    <row r="1066" spans="1:14" x14ac:dyDescent="0.2">
      <c r="A1066" s="10" t="s">
        <v>24</v>
      </c>
      <c r="B1066" s="6" t="s">
        <v>23</v>
      </c>
      <c r="C1066">
        <v>37412030096</v>
      </c>
      <c r="D1066" s="6" t="s">
        <v>308</v>
      </c>
      <c r="E1066" t="s">
        <v>11</v>
      </c>
      <c r="F1066" s="1">
        <v>1</v>
      </c>
      <c r="G1066" s="2">
        <v>6578.78</v>
      </c>
      <c r="H1066" s="2"/>
      <c r="I1066" s="15"/>
      <c r="J1066" s="22" t="s">
        <v>1419</v>
      </c>
      <c r="K1066" s="26">
        <f t="shared" si="140"/>
        <v>6578.78</v>
      </c>
      <c r="L1066" s="22"/>
      <c r="M1066" s="26"/>
      <c r="N1066" s="26"/>
    </row>
    <row r="1067" spans="1:14" x14ac:dyDescent="0.2">
      <c r="A1067" s="10" t="s">
        <v>24</v>
      </c>
      <c r="B1067" s="6" t="s">
        <v>23</v>
      </c>
      <c r="C1067">
        <v>41110000008</v>
      </c>
      <c r="D1067" s="6" t="s">
        <v>250</v>
      </c>
      <c r="E1067" t="s">
        <v>11</v>
      </c>
      <c r="F1067" s="1">
        <v>2</v>
      </c>
      <c r="G1067" s="2">
        <v>14596</v>
      </c>
      <c r="H1067" s="2"/>
      <c r="I1067" s="15"/>
      <c r="J1067" s="22" t="s">
        <v>1419</v>
      </c>
      <c r="K1067" s="26">
        <f t="shared" si="140"/>
        <v>14596</v>
      </c>
      <c r="L1067" s="22"/>
      <c r="M1067" s="26"/>
      <c r="N1067" s="26"/>
    </row>
    <row r="1068" spans="1:14" x14ac:dyDescent="0.2">
      <c r="A1068" s="10" t="s">
        <v>24</v>
      </c>
      <c r="B1068" s="6" t="s">
        <v>23</v>
      </c>
      <c r="C1068">
        <v>41110000009</v>
      </c>
      <c r="D1068" s="6" t="s">
        <v>343</v>
      </c>
      <c r="E1068" t="s">
        <v>11</v>
      </c>
      <c r="F1068" s="1">
        <v>2</v>
      </c>
      <c r="G1068" s="2">
        <v>7920</v>
      </c>
      <c r="H1068" s="2"/>
      <c r="I1068" s="15"/>
      <c r="J1068" s="22" t="s">
        <v>1419</v>
      </c>
      <c r="K1068" s="26">
        <f t="shared" si="140"/>
        <v>7920</v>
      </c>
      <c r="L1068" s="22"/>
      <c r="M1068" s="26"/>
      <c r="N1068" s="26"/>
    </row>
    <row r="1069" spans="1:14" x14ac:dyDescent="0.2">
      <c r="A1069" s="10" t="s">
        <v>24</v>
      </c>
      <c r="B1069" s="6" t="s">
        <v>23</v>
      </c>
      <c r="C1069">
        <v>41110000012</v>
      </c>
      <c r="D1069" s="6" t="s">
        <v>344</v>
      </c>
      <c r="E1069" t="s">
        <v>11</v>
      </c>
      <c r="F1069" s="1">
        <v>2</v>
      </c>
      <c r="G1069" s="2">
        <v>6300</v>
      </c>
      <c r="H1069" s="2"/>
      <c r="I1069" s="15"/>
      <c r="J1069" s="22" t="s">
        <v>1419</v>
      </c>
      <c r="K1069" s="26">
        <f t="shared" si="140"/>
        <v>6300</v>
      </c>
      <c r="L1069" s="22"/>
      <c r="M1069" s="26"/>
      <c r="N1069" s="26"/>
    </row>
    <row r="1070" spans="1:14" x14ac:dyDescent="0.2">
      <c r="A1070" s="10" t="s">
        <v>24</v>
      </c>
      <c r="B1070" s="6" t="s">
        <v>23</v>
      </c>
      <c r="C1070">
        <v>41110000014</v>
      </c>
      <c r="D1070" s="6" t="s">
        <v>439</v>
      </c>
      <c r="E1070" t="s">
        <v>11</v>
      </c>
      <c r="F1070" s="1">
        <v>2</v>
      </c>
      <c r="G1070" s="2">
        <v>488</v>
      </c>
      <c r="H1070" s="2"/>
      <c r="I1070" s="15"/>
      <c r="J1070" s="22"/>
      <c r="L1070" s="22"/>
      <c r="M1070" s="29"/>
      <c r="N1070" s="29">
        <f>G1070</f>
        <v>488</v>
      </c>
    </row>
    <row r="1071" spans="1:14" x14ac:dyDescent="0.2">
      <c r="A1071" s="10" t="s">
        <v>24</v>
      </c>
      <c r="B1071" s="6" t="s">
        <v>23</v>
      </c>
      <c r="C1071">
        <v>41110000019</v>
      </c>
      <c r="D1071" s="6" t="s">
        <v>396</v>
      </c>
      <c r="E1071" t="s">
        <v>11</v>
      </c>
      <c r="F1071" s="1">
        <v>2</v>
      </c>
      <c r="G1071" s="2">
        <v>9964</v>
      </c>
      <c r="H1071" s="2"/>
      <c r="I1071" s="15"/>
      <c r="J1071" s="22" t="s">
        <v>1419</v>
      </c>
      <c r="K1071" s="26">
        <f>G1071</f>
        <v>9964</v>
      </c>
      <c r="L1071" s="22"/>
      <c r="M1071" s="26"/>
      <c r="N1071" s="26"/>
    </row>
    <row r="1072" spans="1:14" x14ac:dyDescent="0.2">
      <c r="A1072" s="10" t="s">
        <v>24</v>
      </c>
      <c r="B1072" s="6" t="s">
        <v>23</v>
      </c>
      <c r="C1072">
        <v>41110000020</v>
      </c>
      <c r="D1072" s="6" t="s">
        <v>468</v>
      </c>
      <c r="E1072" t="s">
        <v>11</v>
      </c>
      <c r="F1072" s="1">
        <v>2</v>
      </c>
      <c r="G1072" s="2">
        <v>3780</v>
      </c>
      <c r="H1072" s="2"/>
      <c r="I1072" s="15"/>
      <c r="J1072" s="22"/>
      <c r="L1072" s="22"/>
      <c r="M1072" s="29"/>
      <c r="N1072" s="29">
        <f>G1072</f>
        <v>3780</v>
      </c>
    </row>
    <row r="1073" spans="1:14" x14ac:dyDescent="0.2">
      <c r="A1073" s="10" t="s">
        <v>24</v>
      </c>
      <c r="B1073" s="6" t="s">
        <v>23</v>
      </c>
      <c r="C1073">
        <v>46000000043</v>
      </c>
      <c r="D1073" s="6" t="s">
        <v>736</v>
      </c>
      <c r="E1073" t="s">
        <v>11</v>
      </c>
      <c r="F1073" s="1">
        <v>4</v>
      </c>
      <c r="G1073" s="2">
        <v>1966.86</v>
      </c>
      <c r="H1073" s="2"/>
      <c r="I1073" s="15"/>
      <c r="J1073" s="22"/>
      <c r="L1073" s="22"/>
      <c r="M1073" s="29"/>
      <c r="N1073" s="29">
        <f>G1073</f>
        <v>1966.86</v>
      </c>
    </row>
    <row r="1074" spans="1:14" x14ac:dyDescent="0.2">
      <c r="A1074" s="10" t="s">
        <v>24</v>
      </c>
      <c r="B1074" s="6" t="s">
        <v>23</v>
      </c>
      <c r="C1074">
        <v>46000000298</v>
      </c>
      <c r="D1074" s="6" t="s">
        <v>854</v>
      </c>
      <c r="E1074" t="s">
        <v>11</v>
      </c>
      <c r="F1074" s="1">
        <v>1</v>
      </c>
      <c r="G1074" s="2">
        <v>1271.19</v>
      </c>
      <c r="H1074" s="2"/>
      <c r="I1074" s="15"/>
      <c r="J1074" s="22"/>
      <c r="L1074" s="22"/>
      <c r="M1074" s="29"/>
      <c r="N1074" s="29">
        <f>G1074</f>
        <v>1271.19</v>
      </c>
    </row>
    <row r="1075" spans="1:14" x14ac:dyDescent="0.2">
      <c r="A1075" s="10" t="s">
        <v>24</v>
      </c>
      <c r="B1075" s="6" t="s">
        <v>23</v>
      </c>
      <c r="C1075">
        <v>46000000554</v>
      </c>
      <c r="D1075" s="6" t="s">
        <v>723</v>
      </c>
      <c r="E1075" t="s">
        <v>11</v>
      </c>
      <c r="F1075" s="1">
        <v>4</v>
      </c>
      <c r="G1075" s="2">
        <v>2296.11</v>
      </c>
      <c r="H1075" s="2"/>
      <c r="I1075" s="15"/>
      <c r="J1075" s="22"/>
      <c r="L1075" s="22"/>
      <c r="M1075" s="29"/>
      <c r="N1075" s="29">
        <f>G1075</f>
        <v>2296.11</v>
      </c>
    </row>
    <row r="1076" spans="1:14" x14ac:dyDescent="0.2">
      <c r="A1076" s="10" t="s">
        <v>24</v>
      </c>
      <c r="B1076" s="6" t="s">
        <v>23</v>
      </c>
      <c r="C1076">
        <v>46000000564</v>
      </c>
      <c r="D1076" s="6" t="s">
        <v>444</v>
      </c>
      <c r="E1076" t="s">
        <v>11</v>
      </c>
      <c r="F1076" s="1">
        <v>2</v>
      </c>
      <c r="G1076" s="2">
        <v>3690.39</v>
      </c>
      <c r="H1076" s="2"/>
      <c r="I1076" s="15"/>
      <c r="J1076" s="22"/>
      <c r="L1076" s="22"/>
      <c r="M1076" s="29"/>
      <c r="N1076" s="29">
        <f>G1076</f>
        <v>3690.39</v>
      </c>
    </row>
    <row r="1077" spans="1:14" x14ac:dyDescent="0.2">
      <c r="A1077" s="10" t="s">
        <v>24</v>
      </c>
      <c r="B1077" s="6" t="s">
        <v>23</v>
      </c>
      <c r="C1077">
        <v>46000000763</v>
      </c>
      <c r="D1077" s="6" t="s">
        <v>849</v>
      </c>
      <c r="E1077" t="s">
        <v>11</v>
      </c>
      <c r="F1077" s="1">
        <v>6</v>
      </c>
      <c r="G1077" s="2">
        <v>14911.87</v>
      </c>
      <c r="H1077" s="2"/>
      <c r="I1077" s="15"/>
      <c r="J1077" s="22" t="s">
        <v>1419</v>
      </c>
      <c r="K1077" s="26">
        <f t="shared" ref="K1077:K1080" si="141">G1077</f>
        <v>14911.87</v>
      </c>
      <c r="L1077" s="22"/>
      <c r="M1077" s="26"/>
      <c r="N1077" s="26"/>
    </row>
    <row r="1078" spans="1:14" x14ac:dyDescent="0.2">
      <c r="A1078" s="10" t="s">
        <v>24</v>
      </c>
      <c r="B1078" s="6" t="s">
        <v>23</v>
      </c>
      <c r="C1078">
        <v>48545000001</v>
      </c>
      <c r="D1078" s="6" t="s">
        <v>450</v>
      </c>
      <c r="E1078" t="s">
        <v>11</v>
      </c>
      <c r="F1078" s="1">
        <v>2</v>
      </c>
      <c r="G1078" s="2">
        <v>15423.73</v>
      </c>
      <c r="H1078" s="2"/>
      <c r="I1078" s="15"/>
      <c r="J1078" s="22" t="s">
        <v>1419</v>
      </c>
      <c r="K1078" s="26">
        <f t="shared" si="141"/>
        <v>15423.73</v>
      </c>
      <c r="L1078" s="22"/>
      <c r="M1078" s="26"/>
      <c r="N1078" s="26"/>
    </row>
    <row r="1079" spans="1:14" x14ac:dyDescent="0.2">
      <c r="A1079" s="10" t="s">
        <v>24</v>
      </c>
      <c r="B1079" s="6" t="s">
        <v>23</v>
      </c>
      <c r="C1079">
        <v>48545000003</v>
      </c>
      <c r="D1079" s="6" t="s">
        <v>481</v>
      </c>
      <c r="E1079" t="s">
        <v>11</v>
      </c>
      <c r="F1079" s="1">
        <v>1</v>
      </c>
      <c r="G1079" s="2">
        <v>7305.08</v>
      </c>
      <c r="H1079" s="2"/>
      <c r="I1079" s="15"/>
      <c r="J1079" s="22" t="s">
        <v>1419</v>
      </c>
      <c r="K1079" s="26">
        <f t="shared" si="141"/>
        <v>7305.08</v>
      </c>
      <c r="L1079" s="22"/>
      <c r="M1079" s="26"/>
      <c r="N1079" s="26"/>
    </row>
    <row r="1080" spans="1:14" x14ac:dyDescent="0.2">
      <c r="A1080" s="5" t="s">
        <v>24</v>
      </c>
      <c r="B1080" s="6" t="s">
        <v>23</v>
      </c>
      <c r="C1080">
        <v>48548200009</v>
      </c>
      <c r="D1080" s="6" t="s">
        <v>462</v>
      </c>
      <c r="E1080" t="s">
        <v>11</v>
      </c>
      <c r="F1080" s="1">
        <v>3</v>
      </c>
      <c r="G1080" s="2">
        <v>7500</v>
      </c>
      <c r="H1080" s="2"/>
      <c r="I1080" s="15"/>
      <c r="J1080" s="22" t="s">
        <v>1419</v>
      </c>
      <c r="K1080" s="26">
        <f t="shared" si="141"/>
        <v>7500</v>
      </c>
      <c r="L1080" s="22"/>
      <c r="M1080" s="26"/>
      <c r="N1080" s="26"/>
    </row>
    <row r="1081" spans="1:14" x14ac:dyDescent="0.2">
      <c r="A1081" s="7" t="s">
        <v>1388</v>
      </c>
      <c r="B1081" s="7"/>
      <c r="C1081" s="7"/>
      <c r="D1081" s="7"/>
      <c r="E1081" s="7"/>
      <c r="F1081" s="8">
        <v>129</v>
      </c>
      <c r="G1081" s="9">
        <v>265632.43999999994</v>
      </c>
      <c r="H1081" s="9"/>
      <c r="I1081" s="16"/>
      <c r="J1081" s="21">
        <f>SUMIF($A$3:A1080,A1080,$J$3:J1080)</f>
        <v>0</v>
      </c>
      <c r="K1081" s="30">
        <f>SUM(K1052:K1080)</f>
        <v>238189.24999999997</v>
      </c>
      <c r="L1081" s="30">
        <f t="shared" ref="L1081:N1081" si="142">SUM(L1052:L1080)</f>
        <v>0</v>
      </c>
      <c r="M1081" s="30">
        <f t="shared" si="142"/>
        <v>0</v>
      </c>
      <c r="N1081" s="30">
        <f t="shared" si="142"/>
        <v>27443.19</v>
      </c>
    </row>
    <row r="1082" spans="1:14" x14ac:dyDescent="0.2">
      <c r="A1082" s="10" t="s">
        <v>55</v>
      </c>
      <c r="B1082" s="6" t="s">
        <v>56</v>
      </c>
      <c r="C1082">
        <v>2541000003</v>
      </c>
      <c r="D1082" s="6" t="s">
        <v>678</v>
      </c>
      <c r="E1082" t="s">
        <v>11</v>
      </c>
      <c r="F1082" s="1">
        <v>2</v>
      </c>
      <c r="G1082" s="2">
        <v>2033.9</v>
      </c>
      <c r="H1082" s="2"/>
      <c r="I1082" s="15"/>
      <c r="J1082" s="20"/>
      <c r="K1082" s="29"/>
      <c r="L1082" s="20"/>
      <c r="M1082" s="29"/>
      <c r="N1082" s="29">
        <f t="shared" ref="N1082:N1090" si="143">G1082</f>
        <v>2033.9</v>
      </c>
    </row>
    <row r="1083" spans="1:14" x14ac:dyDescent="0.2">
      <c r="A1083" s="10" t="s">
        <v>55</v>
      </c>
      <c r="B1083" s="6" t="s">
        <v>56</v>
      </c>
      <c r="C1083">
        <v>9500000013</v>
      </c>
      <c r="D1083" s="6" t="s">
        <v>1103</v>
      </c>
      <c r="E1083" t="s">
        <v>18</v>
      </c>
      <c r="F1083" s="1">
        <v>11.8</v>
      </c>
      <c r="G1083" s="2">
        <v>460.2</v>
      </c>
      <c r="H1083" s="2"/>
      <c r="I1083" s="15"/>
      <c r="J1083" s="20"/>
      <c r="K1083" s="29"/>
      <c r="L1083" s="20"/>
      <c r="M1083" s="29"/>
      <c r="N1083" s="29">
        <f t="shared" si="143"/>
        <v>460.2</v>
      </c>
    </row>
    <row r="1084" spans="1:14" x14ac:dyDescent="0.2">
      <c r="A1084" s="10" t="s">
        <v>55</v>
      </c>
      <c r="B1084" s="6" t="s">
        <v>56</v>
      </c>
      <c r="C1084">
        <v>9500000044</v>
      </c>
      <c r="D1084" s="6" t="s">
        <v>617</v>
      </c>
      <c r="E1084" t="s">
        <v>18</v>
      </c>
      <c r="F1084" s="1">
        <v>171</v>
      </c>
      <c r="G1084" s="2">
        <v>30.78</v>
      </c>
      <c r="H1084" s="2"/>
      <c r="I1084" s="15"/>
      <c r="J1084" s="20"/>
      <c r="K1084" s="29"/>
      <c r="L1084" s="20"/>
      <c r="M1084" s="29"/>
      <c r="N1084" s="29">
        <f t="shared" si="143"/>
        <v>30.78</v>
      </c>
    </row>
    <row r="1085" spans="1:14" x14ac:dyDescent="0.2">
      <c r="A1085" s="10" t="s">
        <v>55</v>
      </c>
      <c r="B1085" s="6" t="s">
        <v>56</v>
      </c>
      <c r="C1085">
        <v>9500000174</v>
      </c>
      <c r="D1085" s="6" t="s">
        <v>186</v>
      </c>
      <c r="E1085" t="s">
        <v>18</v>
      </c>
      <c r="F1085" s="1">
        <v>219</v>
      </c>
      <c r="G1085" s="2">
        <v>2510.14</v>
      </c>
      <c r="H1085" s="2"/>
      <c r="I1085" s="15"/>
      <c r="J1085" s="20"/>
      <c r="K1085" s="29"/>
      <c r="L1085" s="20"/>
      <c r="M1085" s="29"/>
      <c r="N1085" s="29">
        <f t="shared" si="143"/>
        <v>2510.14</v>
      </c>
    </row>
    <row r="1086" spans="1:14" x14ac:dyDescent="0.2">
      <c r="A1086" s="10" t="s">
        <v>55</v>
      </c>
      <c r="B1086" s="6" t="s">
        <v>56</v>
      </c>
      <c r="C1086">
        <v>9500000216</v>
      </c>
      <c r="D1086" s="6" t="s">
        <v>509</v>
      </c>
      <c r="E1086" t="s">
        <v>18</v>
      </c>
      <c r="F1086" s="1">
        <v>2.742</v>
      </c>
      <c r="G1086" s="2">
        <v>0.49</v>
      </c>
      <c r="H1086" s="2"/>
      <c r="I1086" s="15"/>
      <c r="J1086" s="20"/>
      <c r="K1086" s="29"/>
      <c r="L1086" s="20"/>
      <c r="M1086" s="29"/>
      <c r="N1086" s="29">
        <f t="shared" si="143"/>
        <v>0.49</v>
      </c>
    </row>
    <row r="1087" spans="1:14" x14ac:dyDescent="0.2">
      <c r="A1087" s="10" t="s">
        <v>55</v>
      </c>
      <c r="B1087" s="6" t="s">
        <v>56</v>
      </c>
      <c r="C1087">
        <v>9500000217</v>
      </c>
      <c r="D1087" s="6" t="s">
        <v>263</v>
      </c>
      <c r="E1087" t="s">
        <v>18</v>
      </c>
      <c r="F1087" s="1">
        <v>19</v>
      </c>
      <c r="G1087" s="2">
        <v>18.62</v>
      </c>
      <c r="H1087" s="2"/>
      <c r="I1087" s="15"/>
      <c r="J1087" s="20"/>
      <c r="K1087" s="29"/>
      <c r="L1087" s="20"/>
      <c r="M1087" s="29"/>
      <c r="N1087" s="29">
        <f t="shared" si="143"/>
        <v>18.62</v>
      </c>
    </row>
    <row r="1088" spans="1:14" x14ac:dyDescent="0.2">
      <c r="A1088" s="10" t="s">
        <v>55</v>
      </c>
      <c r="B1088" s="6" t="s">
        <v>56</v>
      </c>
      <c r="C1088">
        <v>9500000218</v>
      </c>
      <c r="D1088" s="6" t="s">
        <v>76</v>
      </c>
      <c r="E1088" t="s">
        <v>18</v>
      </c>
      <c r="F1088" s="1">
        <v>124</v>
      </c>
      <c r="G1088" s="2">
        <v>22.32</v>
      </c>
      <c r="H1088" s="2"/>
      <c r="I1088" s="15"/>
      <c r="J1088" s="20"/>
      <c r="K1088" s="29"/>
      <c r="L1088" s="20"/>
      <c r="M1088" s="29"/>
      <c r="N1088" s="29">
        <f t="shared" si="143"/>
        <v>22.32</v>
      </c>
    </row>
    <row r="1089" spans="1:14" x14ac:dyDescent="0.2">
      <c r="A1089" s="10" t="s">
        <v>55</v>
      </c>
      <c r="B1089" s="6" t="s">
        <v>56</v>
      </c>
      <c r="C1089">
        <v>9500000219</v>
      </c>
      <c r="D1089" s="6" t="s">
        <v>469</v>
      </c>
      <c r="E1089" t="s">
        <v>18</v>
      </c>
      <c r="F1089" s="1">
        <v>55</v>
      </c>
      <c r="G1089" s="2">
        <v>48.95</v>
      </c>
      <c r="H1089" s="2"/>
      <c r="I1089" s="15"/>
      <c r="J1089" s="20"/>
      <c r="K1089" s="29"/>
      <c r="L1089" s="20"/>
      <c r="M1089" s="29"/>
      <c r="N1089" s="29">
        <f t="shared" si="143"/>
        <v>48.95</v>
      </c>
    </row>
    <row r="1090" spans="1:14" x14ac:dyDescent="0.2">
      <c r="A1090" s="10" t="s">
        <v>55</v>
      </c>
      <c r="B1090" s="6" t="s">
        <v>56</v>
      </c>
      <c r="C1090">
        <v>9500000220</v>
      </c>
      <c r="D1090" s="6" t="s">
        <v>147</v>
      </c>
      <c r="E1090" t="s">
        <v>18</v>
      </c>
      <c r="F1090" s="1">
        <v>40.700000000000003</v>
      </c>
      <c r="G1090" s="2">
        <v>63.9</v>
      </c>
      <c r="H1090" s="2"/>
      <c r="I1090" s="15"/>
      <c r="J1090" s="20"/>
      <c r="K1090" s="29"/>
      <c r="L1090" s="20"/>
      <c r="M1090" s="29"/>
      <c r="N1090" s="29">
        <f t="shared" si="143"/>
        <v>63.9</v>
      </c>
    </row>
    <row r="1091" spans="1:14" x14ac:dyDescent="0.2">
      <c r="A1091" s="10" t="s">
        <v>55</v>
      </c>
      <c r="B1091" s="6" t="s">
        <v>56</v>
      </c>
      <c r="C1091">
        <v>9630000016</v>
      </c>
      <c r="D1091" s="6" t="s">
        <v>388</v>
      </c>
      <c r="E1091" t="s">
        <v>18</v>
      </c>
      <c r="F1091" s="1">
        <v>264.60000000000002</v>
      </c>
      <c r="G1091" s="2">
        <v>16420.2</v>
      </c>
      <c r="H1091" s="2"/>
      <c r="I1091" s="15"/>
      <c r="J1091" s="22" t="s">
        <v>1419</v>
      </c>
      <c r="K1091" s="26">
        <f>G1091</f>
        <v>16420.2</v>
      </c>
      <c r="L1091" s="22"/>
      <c r="M1091" s="26"/>
      <c r="N1091" s="26"/>
    </row>
    <row r="1092" spans="1:14" x14ac:dyDescent="0.2">
      <c r="A1092" s="10" t="s">
        <v>55</v>
      </c>
      <c r="B1092" s="6" t="s">
        <v>56</v>
      </c>
      <c r="C1092">
        <v>9630000024</v>
      </c>
      <c r="D1092" s="6" t="s">
        <v>525</v>
      </c>
      <c r="E1092" t="s">
        <v>18</v>
      </c>
      <c r="F1092" s="1">
        <v>178</v>
      </c>
      <c r="G1092" s="2">
        <v>929.31</v>
      </c>
      <c r="H1092" s="2"/>
      <c r="I1092" s="15"/>
      <c r="J1092" s="22"/>
      <c r="L1092" s="22"/>
      <c r="M1092" s="29"/>
      <c r="N1092" s="29">
        <f>G1092</f>
        <v>929.31</v>
      </c>
    </row>
    <row r="1093" spans="1:14" x14ac:dyDescent="0.2">
      <c r="A1093" s="10" t="s">
        <v>55</v>
      </c>
      <c r="B1093" s="6" t="s">
        <v>56</v>
      </c>
      <c r="C1093">
        <v>9630000036</v>
      </c>
      <c r="D1093" s="6" t="s">
        <v>584</v>
      </c>
      <c r="E1093" t="s">
        <v>18</v>
      </c>
      <c r="F1093" s="1">
        <v>88.3</v>
      </c>
      <c r="G1093" s="2">
        <v>3201.62</v>
      </c>
      <c r="H1093" s="2"/>
      <c r="I1093" s="15"/>
      <c r="J1093" s="22"/>
      <c r="L1093" s="22"/>
      <c r="M1093" s="29"/>
      <c r="N1093" s="29">
        <f>G1093</f>
        <v>3201.62</v>
      </c>
    </row>
    <row r="1094" spans="1:14" x14ac:dyDescent="0.2">
      <c r="A1094" s="10" t="s">
        <v>55</v>
      </c>
      <c r="B1094" s="6" t="s">
        <v>56</v>
      </c>
      <c r="C1094">
        <v>9630000079</v>
      </c>
      <c r="D1094" s="6" t="s">
        <v>105</v>
      </c>
      <c r="E1094" t="s">
        <v>18</v>
      </c>
      <c r="F1094" s="1">
        <v>215</v>
      </c>
      <c r="G1094" s="2">
        <v>7612</v>
      </c>
      <c r="H1094" s="2"/>
      <c r="I1094" s="15"/>
      <c r="J1094" s="22" t="s">
        <v>1419</v>
      </c>
      <c r="K1094" s="26">
        <f>G1094</f>
        <v>7612</v>
      </c>
      <c r="L1094" s="22"/>
      <c r="M1094" s="26"/>
      <c r="N1094" s="26"/>
    </row>
    <row r="1095" spans="1:14" x14ac:dyDescent="0.2">
      <c r="A1095" s="10" t="s">
        <v>55</v>
      </c>
      <c r="B1095" s="6" t="s">
        <v>56</v>
      </c>
      <c r="C1095">
        <v>9630000090</v>
      </c>
      <c r="D1095" s="6" t="s">
        <v>137</v>
      </c>
      <c r="E1095" t="s">
        <v>18</v>
      </c>
      <c r="F1095" s="1">
        <v>147</v>
      </c>
      <c r="G1095" s="2">
        <v>25.07</v>
      </c>
      <c r="H1095" s="2"/>
      <c r="I1095" s="15"/>
      <c r="J1095" s="22"/>
      <c r="L1095" s="22"/>
      <c r="M1095" s="29"/>
      <c r="N1095" s="29">
        <f>G1095</f>
        <v>25.07</v>
      </c>
    </row>
    <row r="1096" spans="1:14" x14ac:dyDescent="0.2">
      <c r="A1096" s="10" t="s">
        <v>55</v>
      </c>
      <c r="B1096" s="6" t="s">
        <v>56</v>
      </c>
      <c r="C1096">
        <v>9630000123</v>
      </c>
      <c r="D1096" s="6" t="s">
        <v>207</v>
      </c>
      <c r="E1096" t="s">
        <v>18</v>
      </c>
      <c r="F1096" s="1">
        <v>31.5</v>
      </c>
      <c r="G1096" s="2">
        <v>1636.24</v>
      </c>
      <c r="H1096" s="2"/>
      <c r="I1096" s="15"/>
      <c r="J1096" s="22"/>
      <c r="L1096" s="22"/>
      <c r="M1096" s="29"/>
      <c r="N1096" s="29">
        <f>G1096</f>
        <v>1636.24</v>
      </c>
    </row>
    <row r="1097" spans="1:14" x14ac:dyDescent="0.2">
      <c r="A1097" s="10" t="s">
        <v>55</v>
      </c>
      <c r="B1097" s="6" t="s">
        <v>56</v>
      </c>
      <c r="C1097">
        <v>9800200014</v>
      </c>
      <c r="D1097" s="6" t="s">
        <v>474</v>
      </c>
      <c r="E1097" t="s">
        <v>18</v>
      </c>
      <c r="F1097" s="1">
        <v>65</v>
      </c>
      <c r="G1097" s="2">
        <v>12425.89</v>
      </c>
      <c r="H1097" s="2"/>
      <c r="I1097" s="15"/>
      <c r="J1097" s="22" t="s">
        <v>1419</v>
      </c>
      <c r="K1097" s="26">
        <f>G1097</f>
        <v>12425.89</v>
      </c>
      <c r="L1097" s="22"/>
      <c r="M1097" s="26"/>
      <c r="N1097" s="26"/>
    </row>
    <row r="1098" spans="1:14" x14ac:dyDescent="0.2">
      <c r="A1098" s="10" t="s">
        <v>55</v>
      </c>
      <c r="B1098" s="6" t="s">
        <v>56</v>
      </c>
      <c r="C1098">
        <v>12710000003</v>
      </c>
      <c r="D1098" s="6" t="s">
        <v>526</v>
      </c>
      <c r="E1098" t="s">
        <v>18</v>
      </c>
      <c r="F1098" s="1">
        <v>3.5</v>
      </c>
      <c r="G1098" s="2">
        <v>127.41</v>
      </c>
      <c r="H1098" s="2"/>
      <c r="I1098" s="15"/>
      <c r="J1098" s="22"/>
      <c r="L1098" s="22"/>
      <c r="M1098" s="29"/>
      <c r="N1098" s="29">
        <f>G1098</f>
        <v>127.41</v>
      </c>
    </row>
    <row r="1099" spans="1:14" x14ac:dyDescent="0.2">
      <c r="A1099" s="10" t="s">
        <v>55</v>
      </c>
      <c r="B1099" s="6" t="s">
        <v>56</v>
      </c>
      <c r="C1099">
        <v>12710000019</v>
      </c>
      <c r="D1099" s="6" t="s">
        <v>507</v>
      </c>
      <c r="E1099" t="s">
        <v>18</v>
      </c>
      <c r="F1099" s="1">
        <v>4</v>
      </c>
      <c r="G1099" s="2">
        <v>81.22</v>
      </c>
      <c r="H1099" s="2"/>
      <c r="I1099" s="15"/>
      <c r="J1099" s="22"/>
      <c r="L1099" s="22"/>
      <c r="M1099" s="29"/>
      <c r="N1099" s="29">
        <f>G1099</f>
        <v>81.22</v>
      </c>
    </row>
    <row r="1100" spans="1:14" x14ac:dyDescent="0.2">
      <c r="A1100" s="10" t="s">
        <v>55</v>
      </c>
      <c r="B1100" s="6" t="s">
        <v>56</v>
      </c>
      <c r="C1100">
        <v>13010000339</v>
      </c>
      <c r="D1100" s="6" t="s">
        <v>235</v>
      </c>
      <c r="E1100" t="s">
        <v>67</v>
      </c>
      <c r="F1100" s="1">
        <v>33.4</v>
      </c>
      <c r="G1100" s="2">
        <v>1795.86</v>
      </c>
      <c r="H1100" s="2"/>
      <c r="I1100" s="15"/>
      <c r="J1100" s="22"/>
      <c r="L1100" s="22"/>
      <c r="M1100" s="29"/>
      <c r="N1100" s="29">
        <f>G1100</f>
        <v>1795.86</v>
      </c>
    </row>
    <row r="1101" spans="1:14" x14ac:dyDescent="0.2">
      <c r="A1101" s="10" t="s">
        <v>55</v>
      </c>
      <c r="B1101" s="6" t="s">
        <v>56</v>
      </c>
      <c r="C1101">
        <v>13010000353</v>
      </c>
      <c r="D1101" s="6" t="s">
        <v>74</v>
      </c>
      <c r="E1101" t="s">
        <v>67</v>
      </c>
      <c r="F1101" s="1">
        <v>52.2</v>
      </c>
      <c r="G1101" s="2">
        <v>19412.82</v>
      </c>
      <c r="H1101" s="2"/>
      <c r="I1101" s="15"/>
      <c r="J1101" s="22" t="s">
        <v>1419</v>
      </c>
      <c r="K1101" s="26">
        <f t="shared" ref="K1101:K1102" si="144">G1101</f>
        <v>19412.82</v>
      </c>
      <c r="L1101" s="22"/>
      <c r="M1101" s="26"/>
      <c r="N1101" s="26"/>
    </row>
    <row r="1102" spans="1:14" x14ac:dyDescent="0.2">
      <c r="A1102" s="10" t="s">
        <v>55</v>
      </c>
      <c r="B1102" s="6" t="s">
        <v>56</v>
      </c>
      <c r="C1102">
        <v>13010000383</v>
      </c>
      <c r="D1102" s="6" t="s">
        <v>255</v>
      </c>
      <c r="E1102" t="s">
        <v>67</v>
      </c>
      <c r="F1102" s="1">
        <v>17.649999999999999</v>
      </c>
      <c r="G1102" s="2">
        <v>14029.1</v>
      </c>
      <c r="H1102" s="2"/>
      <c r="I1102" s="15"/>
      <c r="J1102" s="22" t="s">
        <v>1419</v>
      </c>
      <c r="K1102" s="26">
        <f t="shared" si="144"/>
        <v>14029.1</v>
      </c>
      <c r="L1102" s="22"/>
      <c r="M1102" s="26"/>
      <c r="N1102" s="26"/>
    </row>
    <row r="1103" spans="1:14" x14ac:dyDescent="0.2">
      <c r="A1103" s="10" t="s">
        <v>55</v>
      </c>
      <c r="B1103" s="6" t="s">
        <v>56</v>
      </c>
      <c r="C1103">
        <v>13010000426</v>
      </c>
      <c r="D1103" s="6" t="s">
        <v>150</v>
      </c>
      <c r="E1103" t="s">
        <v>67</v>
      </c>
      <c r="F1103" s="1">
        <v>134</v>
      </c>
      <c r="G1103" s="2">
        <v>128.63999999999999</v>
      </c>
      <c r="H1103" s="2"/>
      <c r="I1103" s="15"/>
      <c r="J1103" s="22"/>
      <c r="L1103" s="22"/>
      <c r="M1103" s="29"/>
      <c r="N1103" s="29">
        <f>G1103</f>
        <v>128.63999999999999</v>
      </c>
    </row>
    <row r="1104" spans="1:14" x14ac:dyDescent="0.2">
      <c r="A1104" s="10" t="s">
        <v>55</v>
      </c>
      <c r="B1104" s="6" t="s">
        <v>56</v>
      </c>
      <c r="C1104">
        <v>13010000510</v>
      </c>
      <c r="D1104" s="6" t="s">
        <v>75</v>
      </c>
      <c r="E1104" t="s">
        <v>67</v>
      </c>
      <c r="F1104" s="1">
        <v>6</v>
      </c>
      <c r="G1104" s="2">
        <v>438.77</v>
      </c>
      <c r="H1104" s="2"/>
      <c r="I1104" s="15"/>
      <c r="J1104" s="22"/>
      <c r="L1104" s="22"/>
      <c r="M1104" s="29"/>
      <c r="N1104" s="29">
        <f>G1104</f>
        <v>438.77</v>
      </c>
    </row>
    <row r="1105" spans="1:14" x14ac:dyDescent="0.2">
      <c r="A1105" s="10" t="s">
        <v>55</v>
      </c>
      <c r="B1105" s="6" t="s">
        <v>56</v>
      </c>
      <c r="C1105">
        <v>13010000511</v>
      </c>
      <c r="D1105" s="6" t="s">
        <v>152</v>
      </c>
      <c r="E1105" t="s">
        <v>67</v>
      </c>
      <c r="F1105" s="1">
        <v>55.8</v>
      </c>
      <c r="G1105" s="2">
        <v>14243.78</v>
      </c>
      <c r="H1105" s="2"/>
      <c r="I1105" s="15"/>
      <c r="J1105" s="22" t="s">
        <v>1419</v>
      </c>
      <c r="K1105" s="26">
        <f t="shared" ref="K1105:K1106" si="145">G1105</f>
        <v>14243.78</v>
      </c>
      <c r="L1105" s="22"/>
      <c r="M1105" s="26"/>
      <c r="N1105" s="26"/>
    </row>
    <row r="1106" spans="1:14" x14ac:dyDescent="0.2">
      <c r="A1106" s="10" t="s">
        <v>55</v>
      </c>
      <c r="B1106" s="6" t="s">
        <v>56</v>
      </c>
      <c r="C1106">
        <v>13010000541</v>
      </c>
      <c r="D1106" s="6" t="s">
        <v>270</v>
      </c>
      <c r="E1106" t="s">
        <v>67</v>
      </c>
      <c r="F1106" s="1">
        <v>12</v>
      </c>
      <c r="G1106" s="2">
        <v>6040.04</v>
      </c>
      <c r="H1106" s="2"/>
      <c r="I1106" s="15"/>
      <c r="J1106" s="22" t="s">
        <v>1419</v>
      </c>
      <c r="K1106" s="26">
        <f t="shared" si="145"/>
        <v>6040.04</v>
      </c>
      <c r="L1106" s="22"/>
      <c r="M1106" s="26"/>
      <c r="N1106" s="26"/>
    </row>
    <row r="1107" spans="1:14" x14ac:dyDescent="0.2">
      <c r="A1107" s="10" t="s">
        <v>55</v>
      </c>
      <c r="B1107" s="6" t="s">
        <v>56</v>
      </c>
      <c r="C1107">
        <v>13010000560</v>
      </c>
      <c r="D1107" s="6" t="s">
        <v>619</v>
      </c>
      <c r="E1107" t="s">
        <v>67</v>
      </c>
      <c r="F1107" s="1">
        <v>87.8</v>
      </c>
      <c r="G1107" s="2">
        <v>77.260000000000005</v>
      </c>
      <c r="H1107" s="2"/>
      <c r="I1107" s="15"/>
      <c r="J1107" s="22"/>
      <c r="L1107" s="22"/>
      <c r="M1107" s="29"/>
      <c r="N1107" s="29">
        <f>G1107</f>
        <v>77.260000000000005</v>
      </c>
    </row>
    <row r="1108" spans="1:14" x14ac:dyDescent="0.2">
      <c r="A1108" s="10" t="s">
        <v>55</v>
      </c>
      <c r="B1108" s="6" t="s">
        <v>56</v>
      </c>
      <c r="C1108">
        <v>13010000568</v>
      </c>
      <c r="D1108" s="6" t="s">
        <v>605</v>
      </c>
      <c r="E1108" t="s">
        <v>67</v>
      </c>
      <c r="F1108" s="1">
        <v>30</v>
      </c>
      <c r="G1108" s="2">
        <v>11338.26</v>
      </c>
      <c r="H1108" s="2"/>
      <c r="I1108" s="15"/>
      <c r="J1108" s="22" t="s">
        <v>1419</v>
      </c>
      <c r="K1108" s="26">
        <f>G1108</f>
        <v>11338.26</v>
      </c>
      <c r="L1108" s="22"/>
      <c r="M1108" s="26"/>
      <c r="N1108" s="26"/>
    </row>
    <row r="1109" spans="1:14" x14ac:dyDescent="0.2">
      <c r="A1109" s="10" t="s">
        <v>55</v>
      </c>
      <c r="B1109" s="6" t="s">
        <v>56</v>
      </c>
      <c r="C1109">
        <v>13010000570</v>
      </c>
      <c r="D1109" s="6" t="s">
        <v>620</v>
      </c>
      <c r="E1109" t="s">
        <v>67</v>
      </c>
      <c r="F1109" s="1">
        <v>21.4</v>
      </c>
      <c r="G1109" s="2">
        <v>2675</v>
      </c>
      <c r="H1109" s="2"/>
      <c r="I1109" s="15"/>
      <c r="J1109" s="22"/>
      <c r="L1109" s="22"/>
      <c r="M1109" s="29"/>
      <c r="N1109" s="29">
        <f t="shared" ref="N1109:N1114" si="146">G1109</f>
        <v>2675</v>
      </c>
    </row>
    <row r="1110" spans="1:14" x14ac:dyDescent="0.2">
      <c r="A1110" s="10" t="s">
        <v>55</v>
      </c>
      <c r="B1110" s="6" t="s">
        <v>56</v>
      </c>
      <c r="C1110">
        <v>13850000082</v>
      </c>
      <c r="D1110" s="6" t="s">
        <v>195</v>
      </c>
      <c r="E1110" t="s">
        <v>67</v>
      </c>
      <c r="F1110" s="1">
        <v>43</v>
      </c>
      <c r="G1110" s="2">
        <v>1781.32</v>
      </c>
      <c r="H1110" s="2"/>
      <c r="I1110" s="15"/>
      <c r="J1110" s="22"/>
      <c r="L1110" s="22"/>
      <c r="M1110" s="29"/>
      <c r="N1110" s="29">
        <f t="shared" si="146"/>
        <v>1781.32</v>
      </c>
    </row>
    <row r="1111" spans="1:14" x14ac:dyDescent="0.2">
      <c r="A1111" s="10" t="s">
        <v>55</v>
      </c>
      <c r="B1111" s="6" t="s">
        <v>56</v>
      </c>
      <c r="C1111">
        <v>13850000085</v>
      </c>
      <c r="D1111" s="6" t="s">
        <v>139</v>
      </c>
      <c r="E1111" t="s">
        <v>67</v>
      </c>
      <c r="F1111" s="1">
        <v>117.6</v>
      </c>
      <c r="G1111" s="2">
        <v>3889.32</v>
      </c>
      <c r="H1111" s="2"/>
      <c r="I1111" s="15"/>
      <c r="J1111" s="22"/>
      <c r="L1111" s="22"/>
      <c r="M1111" s="29"/>
      <c r="N1111" s="29">
        <f t="shared" si="146"/>
        <v>3889.32</v>
      </c>
    </row>
    <row r="1112" spans="1:14" x14ac:dyDescent="0.2">
      <c r="A1112" s="10" t="s">
        <v>55</v>
      </c>
      <c r="B1112" s="6" t="s">
        <v>56</v>
      </c>
      <c r="C1112">
        <v>13850000086</v>
      </c>
      <c r="D1112" s="6" t="s">
        <v>508</v>
      </c>
      <c r="E1112" t="s">
        <v>67</v>
      </c>
      <c r="F1112" s="1">
        <v>30</v>
      </c>
      <c r="G1112" s="2">
        <v>2515.62</v>
      </c>
      <c r="H1112" s="2"/>
      <c r="I1112" s="15"/>
      <c r="J1112" s="22"/>
      <c r="L1112" s="22"/>
      <c r="M1112" s="29"/>
      <c r="N1112" s="29">
        <f t="shared" si="146"/>
        <v>2515.62</v>
      </c>
    </row>
    <row r="1113" spans="1:14" x14ac:dyDescent="0.2">
      <c r="A1113" s="10" t="s">
        <v>55</v>
      </c>
      <c r="B1113" s="6" t="s">
        <v>56</v>
      </c>
      <c r="C1113">
        <v>14169000006</v>
      </c>
      <c r="D1113" s="6" t="s">
        <v>866</v>
      </c>
      <c r="E1113" t="s">
        <v>11</v>
      </c>
      <c r="F1113" s="1">
        <v>6</v>
      </c>
      <c r="G1113" s="2">
        <v>1500</v>
      </c>
      <c r="H1113" s="2"/>
      <c r="I1113" s="15"/>
      <c r="J1113" s="22"/>
      <c r="L1113" s="22"/>
      <c r="M1113" s="29"/>
      <c r="N1113" s="29">
        <f t="shared" si="146"/>
        <v>1500</v>
      </c>
    </row>
    <row r="1114" spans="1:14" x14ac:dyDescent="0.2">
      <c r="A1114" s="10" t="s">
        <v>55</v>
      </c>
      <c r="B1114" s="6" t="s">
        <v>56</v>
      </c>
      <c r="C1114">
        <v>14169000031</v>
      </c>
      <c r="D1114" s="6" t="s">
        <v>781</v>
      </c>
      <c r="E1114" t="s">
        <v>11</v>
      </c>
      <c r="F1114" s="1">
        <v>2</v>
      </c>
      <c r="G1114" s="2">
        <v>337.29</v>
      </c>
      <c r="H1114" s="2"/>
      <c r="I1114" s="15"/>
      <c r="J1114" s="22"/>
      <c r="L1114" s="22"/>
      <c r="M1114" s="29"/>
      <c r="N1114" s="29">
        <f t="shared" si="146"/>
        <v>337.29</v>
      </c>
    </row>
    <row r="1115" spans="1:14" x14ac:dyDescent="0.2">
      <c r="A1115" s="10" t="s">
        <v>55</v>
      </c>
      <c r="B1115" s="6" t="s">
        <v>56</v>
      </c>
      <c r="C1115">
        <v>14169000094</v>
      </c>
      <c r="D1115" s="6" t="s">
        <v>880</v>
      </c>
      <c r="E1115" t="s">
        <v>11</v>
      </c>
      <c r="F1115" s="1">
        <v>5</v>
      </c>
      <c r="G1115" s="2">
        <v>29571.99</v>
      </c>
      <c r="H1115" s="2"/>
      <c r="I1115" s="15"/>
      <c r="J1115" s="22" t="s">
        <v>1419</v>
      </c>
      <c r="K1115" s="26">
        <f>G1115</f>
        <v>29571.99</v>
      </c>
      <c r="L1115" s="22"/>
      <c r="M1115" s="26"/>
      <c r="N1115" s="26"/>
    </row>
    <row r="1116" spans="1:14" x14ac:dyDescent="0.2">
      <c r="A1116" s="10" t="s">
        <v>55</v>
      </c>
      <c r="B1116" s="6" t="s">
        <v>56</v>
      </c>
      <c r="C1116">
        <v>16100000117</v>
      </c>
      <c r="D1116" s="6" t="s">
        <v>168</v>
      </c>
      <c r="E1116" t="s">
        <v>18</v>
      </c>
      <c r="F1116" s="1">
        <v>30</v>
      </c>
      <c r="G1116" s="2">
        <v>1856.6</v>
      </c>
      <c r="H1116" s="2"/>
      <c r="I1116" s="15"/>
      <c r="J1116" s="22"/>
      <c r="L1116" s="22"/>
      <c r="M1116" s="29"/>
      <c r="N1116" s="29">
        <f t="shared" ref="N1116:N1128" si="147">G1116</f>
        <v>1856.6</v>
      </c>
    </row>
    <row r="1117" spans="1:14" x14ac:dyDescent="0.2">
      <c r="A1117" s="10" t="s">
        <v>55</v>
      </c>
      <c r="B1117" s="6" t="s">
        <v>56</v>
      </c>
      <c r="C1117">
        <v>16900030214</v>
      </c>
      <c r="D1117" s="6" t="s">
        <v>149</v>
      </c>
      <c r="E1117" t="s">
        <v>11</v>
      </c>
      <c r="F1117" s="1">
        <v>300</v>
      </c>
      <c r="G1117" s="2">
        <v>99.24</v>
      </c>
      <c r="H1117" s="2"/>
      <c r="I1117" s="15"/>
      <c r="J1117" s="22"/>
      <c r="L1117" s="22"/>
      <c r="M1117" s="29"/>
      <c r="N1117" s="29">
        <f t="shared" si="147"/>
        <v>99.24</v>
      </c>
    </row>
    <row r="1118" spans="1:14" x14ac:dyDescent="0.2">
      <c r="A1118" s="10" t="s">
        <v>55</v>
      </c>
      <c r="B1118" s="6" t="s">
        <v>56</v>
      </c>
      <c r="C1118">
        <v>18457000004</v>
      </c>
      <c r="D1118" s="6" t="s">
        <v>300</v>
      </c>
      <c r="E1118" t="s">
        <v>18</v>
      </c>
      <c r="F1118" s="1">
        <v>42</v>
      </c>
      <c r="G1118" s="2">
        <v>1902.6</v>
      </c>
      <c r="H1118" s="2"/>
      <c r="I1118" s="15"/>
      <c r="J1118" s="22"/>
      <c r="L1118" s="22"/>
      <c r="M1118" s="29"/>
      <c r="N1118" s="29">
        <f t="shared" si="147"/>
        <v>1902.6</v>
      </c>
    </row>
    <row r="1119" spans="1:14" x14ac:dyDescent="0.2">
      <c r="A1119" s="10" t="s">
        <v>55</v>
      </c>
      <c r="B1119" s="6" t="s">
        <v>56</v>
      </c>
      <c r="C1119">
        <v>18457000009</v>
      </c>
      <c r="D1119" s="6" t="s">
        <v>187</v>
      </c>
      <c r="E1119" t="s">
        <v>18</v>
      </c>
      <c r="F1119" s="1">
        <v>26.37</v>
      </c>
      <c r="G1119" s="2">
        <v>1377.83</v>
      </c>
      <c r="H1119" s="2"/>
      <c r="I1119" s="15"/>
      <c r="J1119" s="22"/>
      <c r="L1119" s="22"/>
      <c r="M1119" s="29"/>
      <c r="N1119" s="29">
        <f t="shared" si="147"/>
        <v>1377.83</v>
      </c>
    </row>
    <row r="1120" spans="1:14" x14ac:dyDescent="0.2">
      <c r="A1120" s="10" t="s">
        <v>55</v>
      </c>
      <c r="B1120" s="6" t="s">
        <v>56</v>
      </c>
      <c r="C1120">
        <v>18457000017</v>
      </c>
      <c r="D1120" s="6" t="s">
        <v>523</v>
      </c>
      <c r="E1120" t="s">
        <v>18</v>
      </c>
      <c r="F1120" s="1">
        <v>111</v>
      </c>
      <c r="G1120" s="2">
        <v>3163.5</v>
      </c>
      <c r="H1120" s="2"/>
      <c r="I1120" s="15"/>
      <c r="J1120" s="22"/>
      <c r="L1120" s="22"/>
      <c r="M1120" s="29"/>
      <c r="N1120" s="29">
        <f t="shared" si="147"/>
        <v>3163.5</v>
      </c>
    </row>
    <row r="1121" spans="1:14" x14ac:dyDescent="0.2">
      <c r="A1121" s="10" t="s">
        <v>55</v>
      </c>
      <c r="B1121" s="6" t="s">
        <v>56</v>
      </c>
      <c r="C1121">
        <v>18467000011</v>
      </c>
      <c r="D1121" s="6" t="s">
        <v>413</v>
      </c>
      <c r="E1121" t="s">
        <v>18</v>
      </c>
      <c r="F1121" s="1">
        <v>10.3</v>
      </c>
      <c r="G1121" s="2">
        <v>811.12</v>
      </c>
      <c r="H1121" s="2"/>
      <c r="I1121" s="15"/>
      <c r="J1121" s="22"/>
      <c r="L1121" s="22"/>
      <c r="M1121" s="29"/>
      <c r="N1121" s="29">
        <f t="shared" si="147"/>
        <v>811.12</v>
      </c>
    </row>
    <row r="1122" spans="1:14" x14ac:dyDescent="0.2">
      <c r="A1122" s="10" t="s">
        <v>55</v>
      </c>
      <c r="B1122" s="6" t="s">
        <v>56</v>
      </c>
      <c r="C1122">
        <v>22451100001</v>
      </c>
      <c r="D1122" s="6" t="s">
        <v>707</v>
      </c>
      <c r="E1122" t="s">
        <v>40</v>
      </c>
      <c r="F1122" s="1">
        <v>62</v>
      </c>
      <c r="G1122" s="2">
        <v>632.61</v>
      </c>
      <c r="H1122" s="2"/>
      <c r="I1122" s="15"/>
      <c r="J1122" s="22"/>
      <c r="L1122" s="22"/>
      <c r="M1122" s="29"/>
      <c r="N1122" s="29">
        <f t="shared" si="147"/>
        <v>632.61</v>
      </c>
    </row>
    <row r="1123" spans="1:14" x14ac:dyDescent="0.2">
      <c r="A1123" s="10" t="s">
        <v>55</v>
      </c>
      <c r="B1123" s="6" t="s">
        <v>56</v>
      </c>
      <c r="C1123">
        <v>22472200002</v>
      </c>
      <c r="D1123" s="6" t="s">
        <v>1004</v>
      </c>
      <c r="E1123" t="s">
        <v>18</v>
      </c>
      <c r="F1123" s="1">
        <v>4</v>
      </c>
      <c r="G1123" s="2">
        <v>450</v>
      </c>
      <c r="H1123" s="2"/>
      <c r="I1123" s="15"/>
      <c r="J1123" s="22"/>
      <c r="L1123" s="22"/>
      <c r="M1123" s="29"/>
      <c r="N1123" s="29">
        <f t="shared" si="147"/>
        <v>450</v>
      </c>
    </row>
    <row r="1124" spans="1:14" x14ac:dyDescent="0.2">
      <c r="A1124" s="10" t="s">
        <v>55</v>
      </c>
      <c r="B1124" s="6" t="s">
        <v>56</v>
      </c>
      <c r="C1124">
        <v>25722000003</v>
      </c>
      <c r="D1124" s="6" t="s">
        <v>636</v>
      </c>
      <c r="E1124" t="s">
        <v>18</v>
      </c>
      <c r="F1124" s="1">
        <v>13.28</v>
      </c>
      <c r="G1124" s="2">
        <v>1890.33</v>
      </c>
      <c r="H1124" s="2"/>
      <c r="I1124" s="15"/>
      <c r="J1124" s="22"/>
      <c r="L1124" s="22"/>
      <c r="M1124" s="29"/>
      <c r="N1124" s="29">
        <f t="shared" si="147"/>
        <v>1890.33</v>
      </c>
    </row>
    <row r="1125" spans="1:14" x14ac:dyDescent="0.2">
      <c r="A1125" s="10" t="s">
        <v>55</v>
      </c>
      <c r="B1125" s="6" t="s">
        <v>56</v>
      </c>
      <c r="C1125">
        <v>26321400004</v>
      </c>
      <c r="D1125" s="6" t="s">
        <v>958</v>
      </c>
      <c r="E1125" t="s">
        <v>18</v>
      </c>
      <c r="F1125" s="1">
        <v>5</v>
      </c>
      <c r="G1125" s="2">
        <v>522.29</v>
      </c>
      <c r="H1125" s="2"/>
      <c r="I1125" s="15"/>
      <c r="J1125" s="22"/>
      <c r="L1125" s="22"/>
      <c r="M1125" s="29"/>
      <c r="N1125" s="29">
        <f t="shared" si="147"/>
        <v>522.29</v>
      </c>
    </row>
    <row r="1126" spans="1:14" x14ac:dyDescent="0.2">
      <c r="A1126" s="10" t="s">
        <v>55</v>
      </c>
      <c r="B1126" s="6" t="s">
        <v>56</v>
      </c>
      <c r="C1126">
        <v>34664600007</v>
      </c>
      <c r="D1126" s="6" t="s">
        <v>1238</v>
      </c>
      <c r="E1126" t="s">
        <v>11</v>
      </c>
      <c r="F1126" s="1">
        <v>14</v>
      </c>
      <c r="G1126" s="2">
        <v>176.32</v>
      </c>
      <c r="H1126" s="2"/>
      <c r="I1126" s="15"/>
      <c r="J1126" s="22"/>
      <c r="L1126" s="22"/>
      <c r="M1126" s="29"/>
      <c r="N1126" s="29">
        <f t="shared" si="147"/>
        <v>176.32</v>
      </c>
    </row>
    <row r="1127" spans="1:14" x14ac:dyDescent="0.2">
      <c r="A1127" s="10" t="s">
        <v>55</v>
      </c>
      <c r="B1127" s="6" t="s">
        <v>56</v>
      </c>
      <c r="C1127">
        <v>35210000064</v>
      </c>
      <c r="D1127" s="6" t="s">
        <v>1043</v>
      </c>
      <c r="E1127" t="s">
        <v>40</v>
      </c>
      <c r="F1127" s="1">
        <v>20</v>
      </c>
      <c r="G1127" s="2">
        <v>1157.77</v>
      </c>
      <c r="H1127" s="2"/>
      <c r="I1127" s="15"/>
      <c r="J1127" s="22"/>
      <c r="L1127" s="22"/>
      <c r="M1127" s="29"/>
      <c r="N1127" s="29">
        <f t="shared" si="147"/>
        <v>1157.77</v>
      </c>
    </row>
    <row r="1128" spans="1:14" x14ac:dyDescent="0.2">
      <c r="A1128" s="10" t="s">
        <v>55</v>
      </c>
      <c r="B1128" s="6" t="s">
        <v>56</v>
      </c>
      <c r="C1128">
        <v>35210020043</v>
      </c>
      <c r="D1128" s="6" t="s">
        <v>640</v>
      </c>
      <c r="E1128" t="s">
        <v>72</v>
      </c>
      <c r="F1128" s="1">
        <v>1.7000000000000001E-2</v>
      </c>
      <c r="G1128" s="2">
        <v>616.41999999999996</v>
      </c>
      <c r="H1128" s="2"/>
      <c r="I1128" s="15"/>
      <c r="J1128" s="22"/>
      <c r="L1128" s="22"/>
      <c r="M1128" s="29"/>
      <c r="N1128" s="29">
        <f t="shared" si="147"/>
        <v>616.41999999999996</v>
      </c>
    </row>
    <row r="1129" spans="1:14" x14ac:dyDescent="0.2">
      <c r="A1129" s="10" t="s">
        <v>55</v>
      </c>
      <c r="B1129" s="6" t="s">
        <v>56</v>
      </c>
      <c r="C1129">
        <v>35610000020</v>
      </c>
      <c r="D1129" s="6" t="s">
        <v>1029</v>
      </c>
      <c r="E1129" t="s">
        <v>11</v>
      </c>
      <c r="F1129" s="1">
        <v>2</v>
      </c>
      <c r="G1129" s="2">
        <v>14975.98</v>
      </c>
      <c r="H1129" s="2"/>
      <c r="I1129" s="15"/>
      <c r="J1129" s="22" t="s">
        <v>1419</v>
      </c>
      <c r="K1129" s="26">
        <f t="shared" ref="K1129:K1130" si="148">G1129</f>
        <v>14975.98</v>
      </c>
      <c r="L1129" s="22"/>
      <c r="M1129" s="26"/>
      <c r="N1129" s="26"/>
    </row>
    <row r="1130" spans="1:14" x14ac:dyDescent="0.2">
      <c r="A1130" s="10" t="s">
        <v>55</v>
      </c>
      <c r="B1130" s="6" t="s">
        <v>56</v>
      </c>
      <c r="C1130">
        <v>35630040028</v>
      </c>
      <c r="D1130" s="6" t="s">
        <v>217</v>
      </c>
      <c r="E1130" t="s">
        <v>40</v>
      </c>
      <c r="F1130" s="1">
        <v>310</v>
      </c>
      <c r="G1130" s="2">
        <v>83799.199999999997</v>
      </c>
      <c r="H1130" s="2"/>
      <c r="I1130" s="15"/>
      <c r="J1130" s="22" t="s">
        <v>1419</v>
      </c>
      <c r="K1130" s="26">
        <f t="shared" si="148"/>
        <v>83799.199999999997</v>
      </c>
      <c r="L1130" s="22"/>
      <c r="M1130" s="26"/>
      <c r="N1130" s="26"/>
    </row>
    <row r="1131" spans="1:14" x14ac:dyDescent="0.2">
      <c r="A1131" s="10" t="s">
        <v>55</v>
      </c>
      <c r="B1131" s="6" t="s">
        <v>56</v>
      </c>
      <c r="C1131">
        <v>35630040030</v>
      </c>
      <c r="D1131" s="6" t="s">
        <v>174</v>
      </c>
      <c r="E1131" t="s">
        <v>40</v>
      </c>
      <c r="F1131" s="1">
        <v>10</v>
      </c>
      <c r="G1131" s="2">
        <v>626.54999999999995</v>
      </c>
      <c r="H1131" s="2"/>
      <c r="I1131" s="15"/>
      <c r="J1131" s="22"/>
      <c r="L1131" s="22"/>
      <c r="M1131" s="29"/>
      <c r="N1131" s="29">
        <f>G1131</f>
        <v>626.54999999999995</v>
      </c>
    </row>
    <row r="1132" spans="1:14" x14ac:dyDescent="0.2">
      <c r="A1132" s="10" t="s">
        <v>55</v>
      </c>
      <c r="B1132" s="6" t="s">
        <v>56</v>
      </c>
      <c r="C1132">
        <v>35630040032</v>
      </c>
      <c r="D1132" s="6" t="s">
        <v>153</v>
      </c>
      <c r="E1132" t="s">
        <v>40</v>
      </c>
      <c r="F1132" s="1">
        <v>160</v>
      </c>
      <c r="G1132" s="2">
        <v>28190.52</v>
      </c>
      <c r="H1132" s="2"/>
      <c r="I1132" s="15"/>
      <c r="J1132" s="22" t="s">
        <v>1419</v>
      </c>
      <c r="K1132" s="26">
        <f>G1132</f>
        <v>28190.52</v>
      </c>
      <c r="L1132" s="22"/>
      <c r="M1132" s="26"/>
      <c r="N1132" s="26"/>
    </row>
    <row r="1133" spans="1:14" x14ac:dyDescent="0.2">
      <c r="A1133" s="10" t="s">
        <v>55</v>
      </c>
      <c r="B1133" s="6" t="s">
        <v>56</v>
      </c>
      <c r="C1133">
        <v>35630040065</v>
      </c>
      <c r="D1133" s="6" t="s">
        <v>337</v>
      </c>
      <c r="E1133" t="s">
        <v>40</v>
      </c>
      <c r="F1133" s="1">
        <v>110</v>
      </c>
      <c r="G1133" s="2">
        <v>3684.25</v>
      </c>
      <c r="H1133" s="2"/>
      <c r="I1133" s="15"/>
      <c r="J1133" s="22"/>
      <c r="L1133" s="22"/>
      <c r="M1133" s="29"/>
      <c r="N1133" s="29">
        <f>G1133</f>
        <v>3684.25</v>
      </c>
    </row>
    <row r="1134" spans="1:14" x14ac:dyDescent="0.2">
      <c r="A1134" s="10" t="s">
        <v>55</v>
      </c>
      <c r="B1134" s="6" t="s">
        <v>56</v>
      </c>
      <c r="C1134">
        <v>37421200111</v>
      </c>
      <c r="D1134" s="6" t="s">
        <v>144</v>
      </c>
      <c r="E1134" t="s">
        <v>11</v>
      </c>
      <c r="F1134" s="1">
        <v>36</v>
      </c>
      <c r="G1134" s="2">
        <v>19435.11</v>
      </c>
      <c r="H1134" s="2"/>
      <c r="I1134" s="15"/>
      <c r="J1134" s="22" t="s">
        <v>1419</v>
      </c>
      <c r="K1134" s="26">
        <f t="shared" ref="K1134:K1136" si="149">G1134</f>
        <v>19435.11</v>
      </c>
      <c r="L1134" s="22"/>
      <c r="M1134" s="26"/>
      <c r="N1134" s="26"/>
    </row>
    <row r="1135" spans="1:14" x14ac:dyDescent="0.2">
      <c r="A1135" s="10" t="s">
        <v>55</v>
      </c>
      <c r="B1135" s="6" t="s">
        <v>56</v>
      </c>
      <c r="C1135">
        <v>40219000005</v>
      </c>
      <c r="D1135" s="6" t="s">
        <v>399</v>
      </c>
      <c r="E1135" t="s">
        <v>11</v>
      </c>
      <c r="F1135" s="1">
        <v>1</v>
      </c>
      <c r="G1135" s="2">
        <v>22266.78</v>
      </c>
      <c r="H1135" s="2"/>
      <c r="I1135" s="15"/>
      <c r="J1135" s="22" t="s">
        <v>1419</v>
      </c>
      <c r="K1135" s="26">
        <f t="shared" si="149"/>
        <v>22266.78</v>
      </c>
      <c r="L1135" s="22"/>
      <c r="M1135" s="26"/>
      <c r="N1135" s="26"/>
    </row>
    <row r="1136" spans="1:14" x14ac:dyDescent="0.2">
      <c r="A1136" s="10" t="s">
        <v>55</v>
      </c>
      <c r="B1136" s="6" t="s">
        <v>56</v>
      </c>
      <c r="C1136">
        <v>42000000258</v>
      </c>
      <c r="D1136" s="6" t="s">
        <v>819</v>
      </c>
      <c r="E1136" t="s">
        <v>11</v>
      </c>
      <c r="F1136" s="1">
        <v>11</v>
      </c>
      <c r="G1136" s="2">
        <v>97942.62</v>
      </c>
      <c r="H1136" s="2"/>
      <c r="I1136" s="15"/>
      <c r="J1136" s="22" t="s">
        <v>1419</v>
      </c>
      <c r="K1136" s="26">
        <f t="shared" si="149"/>
        <v>97942.62</v>
      </c>
      <c r="L1136" s="22"/>
      <c r="M1136" s="26"/>
      <c r="N1136" s="26"/>
    </row>
    <row r="1137" spans="1:14" x14ac:dyDescent="0.2">
      <c r="A1137" s="10" t="s">
        <v>55</v>
      </c>
      <c r="B1137" s="6" t="s">
        <v>56</v>
      </c>
      <c r="C1137">
        <v>42000000328</v>
      </c>
      <c r="D1137" s="6" t="s">
        <v>893</v>
      </c>
      <c r="E1137" t="s">
        <v>11</v>
      </c>
      <c r="F1137" s="1">
        <v>15</v>
      </c>
      <c r="G1137" s="2">
        <v>0.15</v>
      </c>
      <c r="H1137" s="2"/>
      <c r="I1137" s="15"/>
      <c r="J1137" s="22"/>
      <c r="L1137" s="22"/>
      <c r="M1137" s="29"/>
      <c r="N1137" s="29">
        <f>G1137</f>
        <v>0.15</v>
      </c>
    </row>
    <row r="1138" spans="1:14" x14ac:dyDescent="0.2">
      <c r="A1138" s="10" t="s">
        <v>55</v>
      </c>
      <c r="B1138" s="6" t="s">
        <v>56</v>
      </c>
      <c r="C1138">
        <v>42000000761</v>
      </c>
      <c r="D1138" s="6" t="s">
        <v>512</v>
      </c>
      <c r="E1138" t="s">
        <v>18</v>
      </c>
      <c r="F1138" s="1">
        <v>5.5</v>
      </c>
      <c r="G1138" s="2">
        <v>117.22</v>
      </c>
      <c r="H1138" s="2"/>
      <c r="I1138" s="15"/>
      <c r="J1138" s="22"/>
      <c r="L1138" s="22"/>
      <c r="M1138" s="29"/>
      <c r="N1138" s="29">
        <f>G1138</f>
        <v>117.22</v>
      </c>
    </row>
    <row r="1139" spans="1:14" x14ac:dyDescent="0.2">
      <c r="A1139" s="10" t="s">
        <v>55</v>
      </c>
      <c r="B1139" s="6" t="s">
        <v>56</v>
      </c>
      <c r="C1139">
        <v>42000001101</v>
      </c>
      <c r="D1139" s="6" t="s">
        <v>1079</v>
      </c>
      <c r="E1139" t="s">
        <v>46</v>
      </c>
      <c r="F1139" s="1">
        <v>0.32400000000000001</v>
      </c>
      <c r="G1139" s="2">
        <v>18832.009999999998</v>
      </c>
      <c r="H1139" s="2"/>
      <c r="I1139" s="15"/>
      <c r="J1139" s="22"/>
      <c r="L1139" s="22" t="s">
        <v>1419</v>
      </c>
      <c r="M1139" s="29">
        <f>G1139</f>
        <v>18832.009999999998</v>
      </c>
      <c r="N1139" s="29"/>
    </row>
    <row r="1140" spans="1:14" x14ac:dyDescent="0.2">
      <c r="A1140" s="10" t="s">
        <v>55</v>
      </c>
      <c r="B1140" s="6" t="s">
        <v>56</v>
      </c>
      <c r="C1140">
        <v>42000001875</v>
      </c>
      <c r="D1140" s="6" t="s">
        <v>1198</v>
      </c>
      <c r="E1140" t="s">
        <v>18</v>
      </c>
      <c r="F1140" s="1">
        <v>29</v>
      </c>
      <c r="G1140" s="2">
        <v>39260.160000000003</v>
      </c>
      <c r="H1140" s="2"/>
      <c r="I1140" s="15"/>
      <c r="J1140" s="22" t="s">
        <v>1419</v>
      </c>
      <c r="K1140" s="26">
        <f>G1140</f>
        <v>39260.160000000003</v>
      </c>
      <c r="L1140" s="22"/>
      <c r="M1140" s="26"/>
      <c r="N1140" s="26"/>
    </row>
    <row r="1141" spans="1:14" x14ac:dyDescent="0.2">
      <c r="A1141" s="10" t="s">
        <v>55</v>
      </c>
      <c r="B1141" s="6" t="s">
        <v>56</v>
      </c>
      <c r="C1141">
        <v>42000001918</v>
      </c>
      <c r="D1141" s="6" t="s">
        <v>258</v>
      </c>
      <c r="E1141" t="s">
        <v>40</v>
      </c>
      <c r="F1141" s="1">
        <v>77.900000000000006</v>
      </c>
      <c r="G1141" s="2">
        <v>37.39</v>
      </c>
      <c r="H1141" s="2"/>
      <c r="I1141" s="15"/>
      <c r="J1141" s="22"/>
      <c r="L1141" s="22"/>
      <c r="M1141" s="29"/>
      <c r="N1141" s="29">
        <f t="shared" ref="N1141:N1155" si="150">G1141</f>
        <v>37.39</v>
      </c>
    </row>
    <row r="1142" spans="1:14" x14ac:dyDescent="0.2">
      <c r="A1142" s="10" t="s">
        <v>55</v>
      </c>
      <c r="B1142" s="6" t="s">
        <v>56</v>
      </c>
      <c r="C1142">
        <v>42000001923</v>
      </c>
      <c r="D1142" s="6" t="s">
        <v>506</v>
      </c>
      <c r="E1142" t="s">
        <v>40</v>
      </c>
      <c r="F1142" s="1">
        <v>73.3</v>
      </c>
      <c r="G1142" s="2">
        <v>43.24</v>
      </c>
      <c r="H1142" s="2"/>
      <c r="I1142" s="15"/>
      <c r="J1142" s="22"/>
      <c r="L1142" s="22"/>
      <c r="M1142" s="29"/>
      <c r="N1142" s="29">
        <f t="shared" si="150"/>
        <v>43.24</v>
      </c>
    </row>
    <row r="1143" spans="1:14" x14ac:dyDescent="0.2">
      <c r="A1143" s="10" t="s">
        <v>55</v>
      </c>
      <c r="B1143" s="6" t="s">
        <v>56</v>
      </c>
      <c r="C1143">
        <v>42000001924</v>
      </c>
      <c r="D1143" s="6" t="s">
        <v>145</v>
      </c>
      <c r="E1143" t="s">
        <v>40</v>
      </c>
      <c r="F1143" s="1">
        <v>3</v>
      </c>
      <c r="G1143" s="2">
        <v>1.95</v>
      </c>
      <c r="H1143" s="2"/>
      <c r="I1143" s="15"/>
      <c r="J1143" s="22"/>
      <c r="L1143" s="22"/>
      <c r="M1143" s="29"/>
      <c r="N1143" s="29">
        <f t="shared" si="150"/>
        <v>1.95</v>
      </c>
    </row>
    <row r="1144" spans="1:14" x14ac:dyDescent="0.2">
      <c r="A1144" s="10" t="s">
        <v>55</v>
      </c>
      <c r="B1144" s="6" t="s">
        <v>56</v>
      </c>
      <c r="C1144">
        <v>42000001969</v>
      </c>
      <c r="D1144" s="6" t="s">
        <v>997</v>
      </c>
      <c r="E1144" t="s">
        <v>46</v>
      </c>
      <c r="F1144" s="1">
        <v>1E-3</v>
      </c>
      <c r="G1144" s="2">
        <v>823.19</v>
      </c>
      <c r="H1144" s="2"/>
      <c r="I1144" s="15"/>
      <c r="J1144" s="22"/>
      <c r="L1144" s="22"/>
      <c r="M1144" s="29"/>
      <c r="N1144" s="29">
        <f t="shared" si="150"/>
        <v>823.19</v>
      </c>
    </row>
    <row r="1145" spans="1:14" x14ac:dyDescent="0.2">
      <c r="A1145" s="10" t="s">
        <v>55</v>
      </c>
      <c r="B1145" s="6" t="s">
        <v>56</v>
      </c>
      <c r="C1145">
        <v>42000002147</v>
      </c>
      <c r="D1145" s="6" t="s">
        <v>146</v>
      </c>
      <c r="E1145" t="s">
        <v>18</v>
      </c>
      <c r="F1145" s="1">
        <v>68</v>
      </c>
      <c r="G1145" s="2">
        <v>8.84</v>
      </c>
      <c r="H1145" s="2"/>
      <c r="I1145" s="15"/>
      <c r="J1145" s="22"/>
      <c r="L1145" s="22"/>
      <c r="M1145" s="29"/>
      <c r="N1145" s="29">
        <f t="shared" si="150"/>
        <v>8.84</v>
      </c>
    </row>
    <row r="1146" spans="1:14" x14ac:dyDescent="0.2">
      <c r="A1146" s="10" t="s">
        <v>55</v>
      </c>
      <c r="B1146" s="6" t="s">
        <v>56</v>
      </c>
      <c r="C1146">
        <v>42000002149</v>
      </c>
      <c r="D1146" s="6" t="s">
        <v>73</v>
      </c>
      <c r="E1146" t="s">
        <v>18</v>
      </c>
      <c r="F1146" s="1">
        <v>153.6</v>
      </c>
      <c r="G1146" s="2">
        <v>35.33</v>
      </c>
      <c r="H1146" s="2"/>
      <c r="I1146" s="15"/>
      <c r="J1146" s="22"/>
      <c r="L1146" s="22"/>
      <c r="M1146" s="29"/>
      <c r="N1146" s="29">
        <f t="shared" si="150"/>
        <v>35.33</v>
      </c>
    </row>
    <row r="1147" spans="1:14" x14ac:dyDescent="0.2">
      <c r="A1147" s="10" t="s">
        <v>55</v>
      </c>
      <c r="B1147" s="6" t="s">
        <v>56</v>
      </c>
      <c r="C1147">
        <v>42000002150</v>
      </c>
      <c r="D1147" s="6" t="s">
        <v>510</v>
      </c>
      <c r="E1147" t="s">
        <v>18</v>
      </c>
      <c r="F1147" s="1">
        <v>146</v>
      </c>
      <c r="G1147" s="2">
        <v>20.440000000000001</v>
      </c>
      <c r="H1147" s="2"/>
      <c r="I1147" s="15"/>
      <c r="J1147" s="22"/>
      <c r="L1147" s="22"/>
      <c r="M1147" s="29"/>
      <c r="N1147" s="29">
        <f t="shared" si="150"/>
        <v>20.440000000000001</v>
      </c>
    </row>
    <row r="1148" spans="1:14" x14ac:dyDescent="0.2">
      <c r="A1148" s="10" t="s">
        <v>55</v>
      </c>
      <c r="B1148" s="6" t="s">
        <v>56</v>
      </c>
      <c r="C1148">
        <v>42000002151</v>
      </c>
      <c r="D1148" s="6" t="s">
        <v>511</v>
      </c>
      <c r="E1148" t="s">
        <v>18</v>
      </c>
      <c r="F1148" s="1">
        <v>21</v>
      </c>
      <c r="G1148" s="2">
        <v>4.41</v>
      </c>
      <c r="H1148" s="2"/>
      <c r="I1148" s="15"/>
      <c r="J1148" s="22"/>
      <c r="L1148" s="22"/>
      <c r="M1148" s="29"/>
      <c r="N1148" s="29">
        <f t="shared" si="150"/>
        <v>4.41</v>
      </c>
    </row>
    <row r="1149" spans="1:14" x14ac:dyDescent="0.2">
      <c r="A1149" s="10" t="s">
        <v>55</v>
      </c>
      <c r="B1149" s="6" t="s">
        <v>56</v>
      </c>
      <c r="C1149">
        <v>42000002153</v>
      </c>
      <c r="D1149" s="6" t="s">
        <v>795</v>
      </c>
      <c r="E1149" t="s">
        <v>18</v>
      </c>
      <c r="F1149" s="1">
        <v>311.23200000000003</v>
      </c>
      <c r="G1149" s="2">
        <v>1384.05</v>
      </c>
      <c r="H1149" s="2"/>
      <c r="I1149" s="15"/>
      <c r="J1149" s="22"/>
      <c r="L1149" s="22"/>
      <c r="M1149" s="29"/>
      <c r="N1149" s="29">
        <f t="shared" si="150"/>
        <v>1384.05</v>
      </c>
    </row>
    <row r="1150" spans="1:14" x14ac:dyDescent="0.2">
      <c r="A1150" s="10" t="s">
        <v>55</v>
      </c>
      <c r="B1150" s="6" t="s">
        <v>56</v>
      </c>
      <c r="C1150">
        <v>42000002155</v>
      </c>
      <c r="D1150" s="6" t="s">
        <v>254</v>
      </c>
      <c r="E1150" t="s">
        <v>18</v>
      </c>
      <c r="F1150" s="1">
        <v>135</v>
      </c>
      <c r="G1150" s="2">
        <v>550.20000000000005</v>
      </c>
      <c r="H1150" s="2"/>
      <c r="I1150" s="15"/>
      <c r="J1150" s="22"/>
      <c r="L1150" s="22"/>
      <c r="M1150" s="29"/>
      <c r="N1150" s="29">
        <f t="shared" si="150"/>
        <v>550.20000000000005</v>
      </c>
    </row>
    <row r="1151" spans="1:14" x14ac:dyDescent="0.2">
      <c r="A1151" s="10" t="s">
        <v>55</v>
      </c>
      <c r="B1151" s="6" t="s">
        <v>56</v>
      </c>
      <c r="C1151">
        <v>42000002156</v>
      </c>
      <c r="D1151" s="6" t="s">
        <v>430</v>
      </c>
      <c r="E1151" t="s">
        <v>18</v>
      </c>
      <c r="F1151" s="1">
        <v>950</v>
      </c>
      <c r="G1151" s="2">
        <v>152</v>
      </c>
      <c r="H1151" s="2"/>
      <c r="I1151" s="15"/>
      <c r="J1151" s="22"/>
      <c r="L1151" s="22"/>
      <c r="M1151" s="29"/>
      <c r="N1151" s="29">
        <f t="shared" si="150"/>
        <v>152</v>
      </c>
    </row>
    <row r="1152" spans="1:14" x14ac:dyDescent="0.2">
      <c r="A1152" s="10" t="s">
        <v>55</v>
      </c>
      <c r="B1152" s="6" t="s">
        <v>56</v>
      </c>
      <c r="C1152">
        <v>42000002159</v>
      </c>
      <c r="D1152" s="6" t="s">
        <v>262</v>
      </c>
      <c r="E1152" t="s">
        <v>18</v>
      </c>
      <c r="F1152" s="1">
        <v>37.700000000000003</v>
      </c>
      <c r="G1152" s="2">
        <v>100.66</v>
      </c>
      <c r="H1152" s="2"/>
      <c r="I1152" s="15"/>
      <c r="J1152" s="22"/>
      <c r="L1152" s="22"/>
      <c r="M1152" s="29"/>
      <c r="N1152" s="29">
        <f t="shared" si="150"/>
        <v>100.66</v>
      </c>
    </row>
    <row r="1153" spans="1:14" x14ac:dyDescent="0.2">
      <c r="A1153" s="10" t="s">
        <v>55</v>
      </c>
      <c r="B1153" s="6" t="s">
        <v>56</v>
      </c>
      <c r="C1153">
        <v>42000090093</v>
      </c>
      <c r="D1153" s="6" t="s">
        <v>1018</v>
      </c>
      <c r="E1153" t="s">
        <v>18</v>
      </c>
      <c r="F1153" s="1">
        <v>5</v>
      </c>
      <c r="G1153" s="2">
        <v>1649.35</v>
      </c>
      <c r="H1153" s="2"/>
      <c r="I1153" s="15"/>
      <c r="J1153" s="22"/>
      <c r="L1153" s="22"/>
      <c r="M1153" s="29"/>
      <c r="N1153" s="29">
        <f t="shared" si="150"/>
        <v>1649.35</v>
      </c>
    </row>
    <row r="1154" spans="1:14" x14ac:dyDescent="0.2">
      <c r="A1154" s="10" t="s">
        <v>55</v>
      </c>
      <c r="B1154" s="6" t="s">
        <v>56</v>
      </c>
      <c r="C1154">
        <v>42114300064</v>
      </c>
      <c r="D1154" s="6" t="s">
        <v>488</v>
      </c>
      <c r="E1154" t="s">
        <v>11</v>
      </c>
      <c r="F1154" s="1">
        <v>1</v>
      </c>
      <c r="G1154" s="2">
        <v>1624.85</v>
      </c>
      <c r="H1154" s="2"/>
      <c r="I1154" s="15"/>
      <c r="J1154" s="22"/>
      <c r="L1154" s="22"/>
      <c r="M1154" s="29"/>
      <c r="N1154" s="29">
        <f t="shared" si="150"/>
        <v>1624.85</v>
      </c>
    </row>
    <row r="1155" spans="1:14" x14ac:dyDescent="0.2">
      <c r="A1155" s="10" t="s">
        <v>55</v>
      </c>
      <c r="B1155" s="6" t="s">
        <v>56</v>
      </c>
      <c r="C1155">
        <v>42119000019</v>
      </c>
      <c r="D1155" s="6" t="s">
        <v>635</v>
      </c>
      <c r="E1155" t="s">
        <v>11</v>
      </c>
      <c r="F1155" s="1">
        <v>1</v>
      </c>
      <c r="G1155" s="2">
        <v>1889</v>
      </c>
      <c r="H1155" s="2"/>
      <c r="I1155" s="15"/>
      <c r="J1155" s="22"/>
      <c r="L1155" s="22"/>
      <c r="M1155" s="29"/>
      <c r="N1155" s="29">
        <f t="shared" si="150"/>
        <v>1889</v>
      </c>
    </row>
    <row r="1156" spans="1:14" x14ac:dyDescent="0.2">
      <c r="A1156" s="10" t="s">
        <v>55</v>
      </c>
      <c r="B1156" s="6" t="s">
        <v>56</v>
      </c>
      <c r="C1156">
        <v>42128060182</v>
      </c>
      <c r="D1156" s="6" t="s">
        <v>357</v>
      </c>
      <c r="E1156" t="s">
        <v>11</v>
      </c>
      <c r="F1156" s="1">
        <v>3</v>
      </c>
      <c r="G1156" s="2">
        <v>92640</v>
      </c>
      <c r="H1156" s="2"/>
      <c r="I1156" s="15"/>
      <c r="J1156" s="22" t="s">
        <v>1419</v>
      </c>
      <c r="K1156" s="26">
        <f t="shared" ref="K1156:K1160" si="151">G1156</f>
        <v>92640</v>
      </c>
      <c r="L1156" s="22"/>
      <c r="M1156" s="26"/>
      <c r="N1156" s="26"/>
    </row>
    <row r="1157" spans="1:14" x14ac:dyDescent="0.2">
      <c r="A1157" s="10" t="s">
        <v>55</v>
      </c>
      <c r="B1157" s="6" t="s">
        <v>56</v>
      </c>
      <c r="C1157">
        <v>42128060257</v>
      </c>
      <c r="D1157" s="6" t="s">
        <v>606</v>
      </c>
      <c r="E1157" t="s">
        <v>11</v>
      </c>
      <c r="F1157" s="1">
        <v>1</v>
      </c>
      <c r="G1157" s="2">
        <v>5673.73</v>
      </c>
      <c r="H1157" s="2"/>
      <c r="I1157" s="15"/>
      <c r="J1157" s="22" t="s">
        <v>1419</v>
      </c>
      <c r="K1157" s="26">
        <f t="shared" si="151"/>
        <v>5673.73</v>
      </c>
      <c r="L1157" s="22"/>
      <c r="M1157" s="26"/>
      <c r="N1157" s="26"/>
    </row>
    <row r="1158" spans="1:14" x14ac:dyDescent="0.2">
      <c r="A1158" s="10" t="s">
        <v>55</v>
      </c>
      <c r="B1158" s="6" t="s">
        <v>56</v>
      </c>
      <c r="C1158">
        <v>42142000035</v>
      </c>
      <c r="D1158" s="6" t="s">
        <v>912</v>
      </c>
      <c r="E1158" t="s">
        <v>11</v>
      </c>
      <c r="F1158" s="1">
        <v>4</v>
      </c>
      <c r="G1158" s="2">
        <v>118240</v>
      </c>
      <c r="H1158" s="2"/>
      <c r="I1158" s="15"/>
      <c r="J1158" s="22" t="s">
        <v>1419</v>
      </c>
      <c r="K1158" s="26">
        <f t="shared" si="151"/>
        <v>118240</v>
      </c>
      <c r="L1158" s="22"/>
      <c r="M1158" s="26"/>
      <c r="N1158" s="26"/>
    </row>
    <row r="1159" spans="1:14" x14ac:dyDescent="0.2">
      <c r="A1159" s="10" t="s">
        <v>55</v>
      </c>
      <c r="B1159" s="6" t="s">
        <v>56</v>
      </c>
      <c r="C1159">
        <v>42171500005</v>
      </c>
      <c r="D1159" s="6" t="s">
        <v>212</v>
      </c>
      <c r="E1159" t="s">
        <v>11</v>
      </c>
      <c r="F1159" s="1">
        <v>5</v>
      </c>
      <c r="G1159" s="2">
        <v>35040</v>
      </c>
      <c r="H1159" s="2"/>
      <c r="I1159" s="15"/>
      <c r="J1159" s="22" t="s">
        <v>1419</v>
      </c>
      <c r="K1159" s="26">
        <f t="shared" si="151"/>
        <v>35040</v>
      </c>
      <c r="L1159" s="22"/>
      <c r="M1159" s="26"/>
      <c r="N1159" s="26"/>
    </row>
    <row r="1160" spans="1:14" x14ac:dyDescent="0.2">
      <c r="A1160" s="10" t="s">
        <v>55</v>
      </c>
      <c r="B1160" s="6" t="s">
        <v>56</v>
      </c>
      <c r="C1160">
        <v>42271300009</v>
      </c>
      <c r="D1160" s="6" t="s">
        <v>125</v>
      </c>
      <c r="E1160" t="s">
        <v>11</v>
      </c>
      <c r="F1160" s="1">
        <v>4</v>
      </c>
      <c r="G1160" s="2">
        <v>101200</v>
      </c>
      <c r="H1160" s="2"/>
      <c r="I1160" s="15"/>
      <c r="J1160" s="22" t="s">
        <v>1419</v>
      </c>
      <c r="K1160" s="26">
        <f t="shared" si="151"/>
        <v>101200</v>
      </c>
      <c r="L1160" s="22"/>
      <c r="M1160" s="26"/>
      <c r="N1160" s="26"/>
    </row>
    <row r="1161" spans="1:14" x14ac:dyDescent="0.2">
      <c r="A1161" s="5" t="s">
        <v>55</v>
      </c>
      <c r="B1161" s="6" t="s">
        <v>56</v>
      </c>
      <c r="C1161">
        <v>63390000089</v>
      </c>
      <c r="D1161" s="6" t="s">
        <v>334</v>
      </c>
      <c r="E1161" t="s">
        <v>11</v>
      </c>
      <c r="F1161" s="1">
        <v>5</v>
      </c>
      <c r="G1161" s="2">
        <v>2543.9</v>
      </c>
      <c r="H1161" s="2"/>
      <c r="I1161" s="15"/>
      <c r="J1161" s="20"/>
      <c r="K1161" s="29"/>
      <c r="L1161" s="20"/>
      <c r="M1161" s="29"/>
      <c r="N1161" s="29">
        <f>G1161</f>
        <v>2543.9</v>
      </c>
    </row>
    <row r="1162" spans="1:14" x14ac:dyDescent="0.2">
      <c r="A1162" s="7" t="s">
        <v>1389</v>
      </c>
      <c r="B1162" s="7"/>
      <c r="C1162" s="7"/>
      <c r="D1162" s="7"/>
      <c r="E1162" s="7"/>
      <c r="F1162" s="8">
        <v>5629.5160000000005</v>
      </c>
      <c r="G1162" s="9">
        <v>864873.03999999992</v>
      </c>
      <c r="H1162" s="9"/>
      <c r="I1162" s="16"/>
      <c r="J1162" s="21">
        <f>SUMIF($A$3:A1161,A1161,$J$3:J1161)</f>
        <v>0</v>
      </c>
      <c r="K1162" s="30">
        <f>SUM(K1082:K1161)</f>
        <v>789758.18</v>
      </c>
      <c r="L1162" s="30">
        <f t="shared" ref="L1162:N1162" si="152">SUM(L1082:L1161)</f>
        <v>0</v>
      </c>
      <c r="M1162" s="30">
        <f t="shared" si="152"/>
        <v>18832.009999999998</v>
      </c>
      <c r="N1162" s="30">
        <f t="shared" si="152"/>
        <v>56282.850000000006</v>
      </c>
    </row>
    <row r="1163" spans="1:14" x14ac:dyDescent="0.2">
      <c r="A1163" s="10" t="s">
        <v>22</v>
      </c>
      <c r="B1163" s="6" t="s">
        <v>23</v>
      </c>
      <c r="C1163">
        <v>2512000001</v>
      </c>
      <c r="D1163" s="6" t="s">
        <v>672</v>
      </c>
      <c r="E1163" t="s">
        <v>18</v>
      </c>
      <c r="F1163" s="1">
        <v>149.91999999999999</v>
      </c>
      <c r="G1163" s="2">
        <v>7470.24</v>
      </c>
      <c r="H1163" s="2"/>
      <c r="I1163" s="15"/>
      <c r="J1163" s="22" t="s">
        <v>1419</v>
      </c>
      <c r="K1163" s="26">
        <f t="shared" ref="K1163:K1164" si="153">G1163</f>
        <v>7470.24</v>
      </c>
      <c r="L1163" s="22"/>
      <c r="M1163" s="26"/>
      <c r="N1163" s="26"/>
    </row>
    <row r="1164" spans="1:14" x14ac:dyDescent="0.2">
      <c r="A1164" s="10" t="s">
        <v>22</v>
      </c>
      <c r="B1164" s="6" t="s">
        <v>23</v>
      </c>
      <c r="C1164">
        <v>2535100001</v>
      </c>
      <c r="D1164" s="6" t="s">
        <v>674</v>
      </c>
      <c r="E1164" t="s">
        <v>18</v>
      </c>
      <c r="F1164" s="1">
        <v>28474</v>
      </c>
      <c r="G1164" s="2">
        <v>229785.18</v>
      </c>
      <c r="H1164" s="2"/>
      <c r="I1164" s="15"/>
      <c r="J1164" s="22" t="s">
        <v>1419</v>
      </c>
      <c r="K1164" s="26">
        <f t="shared" si="153"/>
        <v>229785.18</v>
      </c>
      <c r="L1164" s="22"/>
      <c r="M1164" s="26"/>
      <c r="N1164" s="26"/>
    </row>
    <row r="1165" spans="1:14" x14ac:dyDescent="0.2">
      <c r="A1165" s="10" t="s">
        <v>22</v>
      </c>
      <c r="B1165" s="6" t="s">
        <v>23</v>
      </c>
      <c r="C1165">
        <v>7810000012</v>
      </c>
      <c r="D1165" s="6" t="s">
        <v>1239</v>
      </c>
      <c r="E1165" t="s">
        <v>46</v>
      </c>
      <c r="F1165" s="1">
        <v>0.02</v>
      </c>
      <c r="G1165" s="2">
        <v>1478.22</v>
      </c>
      <c r="H1165" s="2"/>
      <c r="I1165" s="15"/>
      <c r="J1165" s="22"/>
      <c r="L1165" s="22"/>
      <c r="M1165" s="29"/>
      <c r="N1165" s="29">
        <f>G1165</f>
        <v>1478.22</v>
      </c>
    </row>
    <row r="1166" spans="1:14" x14ac:dyDescent="0.2">
      <c r="A1166" s="10" t="s">
        <v>22</v>
      </c>
      <c r="B1166" s="6" t="s">
        <v>23</v>
      </c>
      <c r="C1166">
        <v>17231000001</v>
      </c>
      <c r="D1166" s="6" t="s">
        <v>993</v>
      </c>
      <c r="E1166" t="s">
        <v>18</v>
      </c>
      <c r="F1166" s="1">
        <v>79.099999999999994</v>
      </c>
      <c r="G1166" s="2">
        <v>10481.530000000001</v>
      </c>
      <c r="H1166" s="2"/>
      <c r="I1166" s="15"/>
      <c r="J1166" s="22" t="s">
        <v>1419</v>
      </c>
      <c r="K1166" s="26">
        <f>G1166</f>
        <v>10481.530000000001</v>
      </c>
      <c r="L1166" s="22"/>
      <c r="M1166" s="26"/>
      <c r="N1166" s="26"/>
    </row>
    <row r="1167" spans="1:14" x14ac:dyDescent="0.2">
      <c r="A1167" s="10" t="s">
        <v>22</v>
      </c>
      <c r="B1167" s="6" t="s">
        <v>23</v>
      </c>
      <c r="C1167">
        <v>18445000016</v>
      </c>
      <c r="D1167" s="6" t="s">
        <v>717</v>
      </c>
      <c r="E1167" t="s">
        <v>18</v>
      </c>
      <c r="F1167" s="1">
        <v>4.6500000000000004</v>
      </c>
      <c r="G1167" s="2">
        <v>1204.42</v>
      </c>
      <c r="H1167" s="2"/>
      <c r="I1167" s="15"/>
      <c r="J1167" s="22"/>
      <c r="L1167" s="22"/>
      <c r="M1167" s="29"/>
      <c r="N1167" s="29">
        <f>G1167</f>
        <v>1204.42</v>
      </c>
    </row>
    <row r="1168" spans="1:14" x14ac:dyDescent="0.2">
      <c r="A1168" s="10" t="s">
        <v>22</v>
      </c>
      <c r="B1168" s="6" t="s">
        <v>23</v>
      </c>
      <c r="C1168">
        <v>18447000006</v>
      </c>
      <c r="D1168" s="6" t="s">
        <v>1218</v>
      </c>
      <c r="E1168" t="s">
        <v>18</v>
      </c>
      <c r="F1168" s="1">
        <v>79</v>
      </c>
      <c r="G1168" s="2">
        <v>4937.5</v>
      </c>
      <c r="H1168" s="2"/>
      <c r="I1168" s="15"/>
      <c r="J1168" s="22"/>
      <c r="L1168" s="22"/>
      <c r="M1168" s="29"/>
      <c r="N1168" s="29">
        <f>G1168</f>
        <v>4937.5</v>
      </c>
    </row>
    <row r="1169" spans="1:14" x14ac:dyDescent="0.2">
      <c r="A1169" s="10" t="s">
        <v>22</v>
      </c>
      <c r="B1169" s="6" t="s">
        <v>23</v>
      </c>
      <c r="C1169">
        <v>18447000007</v>
      </c>
      <c r="D1169" s="6" t="s">
        <v>1047</v>
      </c>
      <c r="E1169" t="s">
        <v>18</v>
      </c>
      <c r="F1169" s="1">
        <v>93.1</v>
      </c>
      <c r="G1169" s="2">
        <v>5818.75</v>
      </c>
      <c r="H1169" s="2"/>
      <c r="I1169" s="15"/>
      <c r="J1169" s="22" t="s">
        <v>1419</v>
      </c>
      <c r="K1169" s="26">
        <f>G1169</f>
        <v>5818.75</v>
      </c>
      <c r="L1169" s="22"/>
      <c r="M1169" s="26"/>
      <c r="N1169" s="26"/>
    </row>
    <row r="1170" spans="1:14" x14ac:dyDescent="0.2">
      <c r="A1170" s="10" t="s">
        <v>22</v>
      </c>
      <c r="B1170" s="6" t="s">
        <v>23</v>
      </c>
      <c r="C1170">
        <v>22561200009</v>
      </c>
      <c r="D1170" s="6" t="s">
        <v>577</v>
      </c>
      <c r="E1170" t="s">
        <v>18</v>
      </c>
      <c r="F1170" s="1">
        <v>11.2</v>
      </c>
      <c r="G1170" s="2">
        <v>4312</v>
      </c>
      <c r="H1170" s="2"/>
      <c r="I1170" s="15"/>
      <c r="J1170" s="22"/>
      <c r="L1170" s="22"/>
      <c r="M1170" s="29"/>
      <c r="N1170" s="29">
        <f>G1170</f>
        <v>4312</v>
      </c>
    </row>
    <row r="1171" spans="1:14" x14ac:dyDescent="0.2">
      <c r="A1171" s="10" t="s">
        <v>22</v>
      </c>
      <c r="B1171" s="6" t="s">
        <v>23</v>
      </c>
      <c r="C1171">
        <v>23830000002</v>
      </c>
      <c r="D1171" s="6" t="s">
        <v>333</v>
      </c>
      <c r="E1171" t="s">
        <v>11</v>
      </c>
      <c r="F1171" s="1">
        <v>9</v>
      </c>
      <c r="G1171" s="2">
        <v>7128.45</v>
      </c>
      <c r="H1171" s="2"/>
      <c r="I1171" s="15"/>
      <c r="J1171" s="22" t="s">
        <v>1419</v>
      </c>
      <c r="K1171" s="26">
        <f>G1171</f>
        <v>7128.45</v>
      </c>
      <c r="L1171" s="22"/>
      <c r="M1171" s="26"/>
      <c r="N1171" s="26"/>
    </row>
    <row r="1172" spans="1:14" x14ac:dyDescent="0.2">
      <c r="A1172" s="10" t="s">
        <v>22</v>
      </c>
      <c r="B1172" s="6" t="s">
        <v>23</v>
      </c>
      <c r="C1172">
        <v>23830000003</v>
      </c>
      <c r="D1172" s="6" t="s">
        <v>643</v>
      </c>
      <c r="E1172" t="s">
        <v>128</v>
      </c>
      <c r="F1172" s="1">
        <v>20</v>
      </c>
      <c r="G1172" s="2">
        <v>3940</v>
      </c>
      <c r="H1172" s="2"/>
      <c r="I1172" s="15"/>
      <c r="J1172" s="22"/>
      <c r="L1172" s="22"/>
      <c r="M1172" s="29"/>
      <c r="N1172" s="29">
        <f>G1172</f>
        <v>3940</v>
      </c>
    </row>
    <row r="1173" spans="1:14" x14ac:dyDescent="0.2">
      <c r="A1173" s="10" t="s">
        <v>22</v>
      </c>
      <c r="B1173" s="6" t="s">
        <v>23</v>
      </c>
      <c r="C1173">
        <v>24222200003</v>
      </c>
      <c r="D1173" s="6" t="s">
        <v>673</v>
      </c>
      <c r="E1173" t="s">
        <v>11</v>
      </c>
      <c r="F1173" s="1">
        <v>3</v>
      </c>
      <c r="G1173" s="2">
        <v>1544.07</v>
      </c>
      <c r="H1173" s="2"/>
      <c r="I1173" s="15"/>
      <c r="J1173" s="22"/>
      <c r="L1173" s="22"/>
      <c r="M1173" s="29"/>
      <c r="N1173" s="29">
        <f>G1173</f>
        <v>1544.07</v>
      </c>
    </row>
    <row r="1174" spans="1:14" x14ac:dyDescent="0.2">
      <c r="A1174" s="10" t="s">
        <v>22</v>
      </c>
      <c r="B1174" s="6" t="s">
        <v>23</v>
      </c>
      <c r="C1174">
        <v>33000000001</v>
      </c>
      <c r="D1174" s="6" t="s">
        <v>794</v>
      </c>
      <c r="E1174" t="s">
        <v>11</v>
      </c>
      <c r="F1174" s="1">
        <v>1</v>
      </c>
      <c r="G1174" s="2">
        <v>119662.31</v>
      </c>
      <c r="H1174" s="2"/>
      <c r="I1174" s="15"/>
      <c r="J1174" s="22" t="s">
        <v>1419</v>
      </c>
      <c r="K1174" s="26">
        <f t="shared" ref="K1174:K1175" si="154">G1174</f>
        <v>119662.31</v>
      </c>
      <c r="L1174" s="22"/>
      <c r="M1174" s="26"/>
      <c r="N1174" s="26"/>
    </row>
    <row r="1175" spans="1:14" x14ac:dyDescent="0.2">
      <c r="A1175" s="10" t="s">
        <v>22</v>
      </c>
      <c r="B1175" s="6" t="s">
        <v>23</v>
      </c>
      <c r="C1175">
        <v>34100060027</v>
      </c>
      <c r="D1175" s="6" t="s">
        <v>247</v>
      </c>
      <c r="E1175" t="s">
        <v>11</v>
      </c>
      <c r="F1175" s="1">
        <v>1</v>
      </c>
      <c r="G1175" s="2">
        <v>10574.58</v>
      </c>
      <c r="H1175" s="2"/>
      <c r="I1175" s="15"/>
      <c r="J1175" s="22" t="s">
        <v>1419</v>
      </c>
      <c r="K1175" s="26">
        <f t="shared" si="154"/>
        <v>10574.58</v>
      </c>
      <c r="L1175" s="22"/>
      <c r="M1175" s="26"/>
      <c r="N1175" s="26"/>
    </row>
    <row r="1176" spans="1:14" x14ac:dyDescent="0.2">
      <c r="A1176" s="10" t="s">
        <v>22</v>
      </c>
      <c r="B1176" s="6" t="s">
        <v>23</v>
      </c>
      <c r="C1176">
        <v>34130000001</v>
      </c>
      <c r="D1176" s="6" t="s">
        <v>169</v>
      </c>
      <c r="E1176" t="s">
        <v>11</v>
      </c>
      <c r="F1176" s="1">
        <v>6</v>
      </c>
      <c r="G1176" s="2">
        <v>2389.02</v>
      </c>
      <c r="H1176" s="2"/>
      <c r="I1176" s="15"/>
      <c r="J1176" s="22"/>
      <c r="L1176" s="22"/>
      <c r="M1176" s="29"/>
      <c r="N1176" s="29">
        <f>G1176</f>
        <v>2389.02</v>
      </c>
    </row>
    <row r="1177" spans="1:14" x14ac:dyDescent="0.2">
      <c r="A1177" s="10" t="s">
        <v>22</v>
      </c>
      <c r="B1177" s="6" t="s">
        <v>23</v>
      </c>
      <c r="C1177">
        <v>34131000071</v>
      </c>
      <c r="D1177" s="6" t="s">
        <v>826</v>
      </c>
      <c r="E1177" t="s">
        <v>11</v>
      </c>
      <c r="F1177" s="1">
        <v>3</v>
      </c>
      <c r="G1177" s="2">
        <v>3030</v>
      </c>
      <c r="H1177" s="2"/>
      <c r="I1177" s="15"/>
      <c r="J1177" s="22"/>
      <c r="L1177" s="22"/>
      <c r="M1177" s="29"/>
      <c r="N1177" s="29">
        <f>G1177</f>
        <v>3030</v>
      </c>
    </row>
    <row r="1178" spans="1:14" x14ac:dyDescent="0.2">
      <c r="A1178" s="10" t="s">
        <v>22</v>
      </c>
      <c r="B1178" s="6" t="s">
        <v>23</v>
      </c>
      <c r="C1178">
        <v>34144000002</v>
      </c>
      <c r="D1178" s="6" t="s">
        <v>531</v>
      </c>
      <c r="E1178" t="s">
        <v>11</v>
      </c>
      <c r="F1178" s="1">
        <v>3</v>
      </c>
      <c r="G1178" s="2">
        <v>1335.93</v>
      </c>
      <c r="H1178" s="2"/>
      <c r="I1178" s="15"/>
      <c r="J1178" s="22"/>
      <c r="L1178" s="22"/>
      <c r="M1178" s="29"/>
      <c r="N1178" s="29">
        <f>G1178</f>
        <v>1335.93</v>
      </c>
    </row>
    <row r="1179" spans="1:14" x14ac:dyDescent="0.2">
      <c r="A1179" s="10" t="s">
        <v>22</v>
      </c>
      <c r="B1179" s="6" t="s">
        <v>23</v>
      </c>
      <c r="C1179">
        <v>34144400001</v>
      </c>
      <c r="D1179" s="6" t="s">
        <v>415</v>
      </c>
      <c r="E1179" t="s">
        <v>11</v>
      </c>
      <c r="F1179" s="1">
        <v>4</v>
      </c>
      <c r="G1179" s="2">
        <v>32360</v>
      </c>
      <c r="H1179" s="2"/>
      <c r="I1179" s="15"/>
      <c r="J1179" s="22" t="s">
        <v>1419</v>
      </c>
      <c r="K1179" s="26">
        <f>G1179</f>
        <v>32360</v>
      </c>
      <c r="L1179" s="22"/>
      <c r="M1179" s="26"/>
      <c r="N1179" s="26"/>
    </row>
    <row r="1180" spans="1:14" x14ac:dyDescent="0.2">
      <c r="A1180" s="10" t="s">
        <v>22</v>
      </c>
      <c r="B1180" s="6" t="s">
        <v>23</v>
      </c>
      <c r="C1180">
        <v>34221090029</v>
      </c>
      <c r="D1180" s="6" t="s">
        <v>281</v>
      </c>
      <c r="E1180" t="s">
        <v>11</v>
      </c>
      <c r="F1180" s="1">
        <v>1</v>
      </c>
      <c r="G1180" s="2">
        <v>923.63</v>
      </c>
      <c r="H1180" s="2"/>
      <c r="I1180" s="15"/>
      <c r="J1180" s="22"/>
      <c r="L1180" s="22"/>
      <c r="M1180" s="29"/>
      <c r="N1180" s="29">
        <f>G1180</f>
        <v>923.63</v>
      </c>
    </row>
    <row r="1181" spans="1:14" x14ac:dyDescent="0.2">
      <c r="A1181" s="10" t="s">
        <v>22</v>
      </c>
      <c r="B1181" s="6" t="s">
        <v>23</v>
      </c>
      <c r="C1181">
        <v>34224000042</v>
      </c>
      <c r="D1181" s="6" t="s">
        <v>522</v>
      </c>
      <c r="E1181" t="s">
        <v>11</v>
      </c>
      <c r="F1181" s="1">
        <v>1</v>
      </c>
      <c r="G1181" s="2">
        <v>8898.31</v>
      </c>
      <c r="H1181" s="2"/>
      <c r="I1181" s="15"/>
      <c r="J1181" s="22"/>
      <c r="L1181" s="22" t="s">
        <v>1419</v>
      </c>
      <c r="M1181" s="29">
        <f t="shared" ref="M1181:M1182" si="155">G1181</f>
        <v>8898.31</v>
      </c>
      <c r="N1181" s="29"/>
    </row>
    <row r="1182" spans="1:14" x14ac:dyDescent="0.2">
      <c r="A1182" s="10" t="s">
        <v>22</v>
      </c>
      <c r="B1182" s="6" t="s">
        <v>23</v>
      </c>
      <c r="C1182">
        <v>34224000050</v>
      </c>
      <c r="D1182" s="6" t="s">
        <v>895</v>
      </c>
      <c r="E1182" t="s">
        <v>11</v>
      </c>
      <c r="F1182" s="1">
        <v>1</v>
      </c>
      <c r="G1182" s="2">
        <v>53253.96</v>
      </c>
      <c r="H1182" s="2"/>
      <c r="I1182" s="15"/>
      <c r="J1182" s="22"/>
      <c r="L1182" s="22" t="s">
        <v>1419</v>
      </c>
      <c r="M1182" s="29">
        <f t="shared" si="155"/>
        <v>53253.96</v>
      </c>
      <c r="N1182" s="29"/>
    </row>
    <row r="1183" spans="1:14" x14ac:dyDescent="0.2">
      <c r="A1183" s="10" t="s">
        <v>22</v>
      </c>
      <c r="B1183" s="6" t="s">
        <v>23</v>
      </c>
      <c r="C1183">
        <v>34247000004</v>
      </c>
      <c r="D1183" s="6" t="s">
        <v>173</v>
      </c>
      <c r="E1183" t="s">
        <v>11</v>
      </c>
      <c r="F1183" s="1">
        <v>5</v>
      </c>
      <c r="G1183" s="2">
        <v>3932.97</v>
      </c>
      <c r="H1183" s="2"/>
      <c r="I1183" s="15"/>
      <c r="J1183" s="22"/>
      <c r="L1183" s="22"/>
      <c r="M1183" s="29"/>
      <c r="N1183" s="29">
        <f>G1183</f>
        <v>3932.97</v>
      </c>
    </row>
    <row r="1184" spans="1:14" x14ac:dyDescent="0.2">
      <c r="A1184" s="10" t="s">
        <v>22</v>
      </c>
      <c r="B1184" s="6" t="s">
        <v>23</v>
      </c>
      <c r="C1184">
        <v>34251000053</v>
      </c>
      <c r="D1184" s="6" t="s">
        <v>629</v>
      </c>
      <c r="E1184" t="s">
        <v>11</v>
      </c>
      <c r="F1184" s="1">
        <v>3</v>
      </c>
      <c r="G1184" s="2">
        <v>2923.74</v>
      </c>
      <c r="H1184" s="2"/>
      <c r="I1184" s="15"/>
      <c r="J1184" s="22"/>
      <c r="L1184" s="22"/>
      <c r="M1184" s="29"/>
      <c r="N1184" s="29">
        <f>G1184</f>
        <v>2923.74</v>
      </c>
    </row>
    <row r="1185" spans="1:14" x14ac:dyDescent="0.2">
      <c r="A1185" s="10" t="s">
        <v>22</v>
      </c>
      <c r="B1185" s="6" t="s">
        <v>23</v>
      </c>
      <c r="C1185">
        <v>34254000032</v>
      </c>
      <c r="D1185" s="6" t="s">
        <v>228</v>
      </c>
      <c r="E1185" t="s">
        <v>11</v>
      </c>
      <c r="F1185" s="1">
        <v>1</v>
      </c>
      <c r="G1185" s="2">
        <v>469.29</v>
      </c>
      <c r="H1185" s="2"/>
      <c r="I1185" s="15"/>
      <c r="J1185" s="22"/>
      <c r="L1185" s="22"/>
      <c r="M1185" s="29"/>
      <c r="N1185" s="29">
        <f>G1185</f>
        <v>469.29</v>
      </c>
    </row>
    <row r="1186" spans="1:14" x14ac:dyDescent="0.2">
      <c r="A1186" s="10" t="s">
        <v>22</v>
      </c>
      <c r="B1186" s="6" t="s">
        <v>23</v>
      </c>
      <c r="C1186">
        <v>34265000003</v>
      </c>
      <c r="D1186" s="6" t="s">
        <v>937</v>
      </c>
      <c r="E1186" t="s">
        <v>11</v>
      </c>
      <c r="F1186" s="1">
        <v>1</v>
      </c>
      <c r="G1186" s="2">
        <v>40937.29</v>
      </c>
      <c r="H1186" s="2"/>
      <c r="I1186" s="15"/>
      <c r="J1186" s="22"/>
      <c r="L1186" s="22" t="s">
        <v>1419</v>
      </c>
      <c r="M1186" s="29">
        <f>G1186</f>
        <v>40937.29</v>
      </c>
      <c r="N1186" s="29"/>
    </row>
    <row r="1187" spans="1:14" x14ac:dyDescent="0.2">
      <c r="A1187" s="10" t="s">
        <v>22</v>
      </c>
      <c r="B1187" s="6" t="s">
        <v>23</v>
      </c>
      <c r="C1187">
        <v>34266000057</v>
      </c>
      <c r="D1187" s="6" t="s">
        <v>544</v>
      </c>
      <c r="E1187" t="s">
        <v>11</v>
      </c>
      <c r="F1187" s="1">
        <v>1</v>
      </c>
      <c r="G1187" s="2">
        <v>471.19</v>
      </c>
      <c r="H1187" s="2"/>
      <c r="I1187" s="15"/>
      <c r="J1187" s="22"/>
      <c r="L1187" s="22"/>
      <c r="M1187" s="29"/>
      <c r="N1187" s="29">
        <f>G1187</f>
        <v>471.19</v>
      </c>
    </row>
    <row r="1188" spans="1:14" x14ac:dyDescent="0.2">
      <c r="A1188" s="10" t="s">
        <v>22</v>
      </c>
      <c r="B1188" s="6" t="s">
        <v>23</v>
      </c>
      <c r="C1188">
        <v>34343700042</v>
      </c>
      <c r="D1188" s="6" t="s">
        <v>600</v>
      </c>
      <c r="E1188" t="s">
        <v>11</v>
      </c>
      <c r="F1188" s="1">
        <v>1</v>
      </c>
      <c r="G1188" s="2">
        <v>68.08</v>
      </c>
      <c r="H1188" s="2"/>
      <c r="I1188" s="15"/>
      <c r="J1188" s="22"/>
      <c r="L1188" s="22"/>
      <c r="M1188" s="29"/>
      <c r="N1188" s="29">
        <f>G1188</f>
        <v>68.08</v>
      </c>
    </row>
    <row r="1189" spans="1:14" x14ac:dyDescent="0.2">
      <c r="A1189" s="10" t="s">
        <v>22</v>
      </c>
      <c r="B1189" s="6" t="s">
        <v>23</v>
      </c>
      <c r="C1189">
        <v>34433000017</v>
      </c>
      <c r="D1189" s="6" t="s">
        <v>289</v>
      </c>
      <c r="E1189" t="s">
        <v>11</v>
      </c>
      <c r="F1189" s="1">
        <v>18</v>
      </c>
      <c r="G1189" s="2">
        <v>16684.32</v>
      </c>
      <c r="H1189" s="2"/>
      <c r="I1189" s="15"/>
      <c r="J1189" s="22"/>
      <c r="L1189" s="22" t="s">
        <v>1419</v>
      </c>
      <c r="M1189" s="29">
        <f>G1189</f>
        <v>16684.32</v>
      </c>
      <c r="N1189" s="29"/>
    </row>
    <row r="1190" spans="1:14" x14ac:dyDescent="0.2">
      <c r="A1190" s="10" t="s">
        <v>22</v>
      </c>
      <c r="B1190" s="6" t="s">
        <v>23</v>
      </c>
      <c r="C1190">
        <v>34435030017</v>
      </c>
      <c r="D1190" s="6" t="s">
        <v>559</v>
      </c>
      <c r="E1190" t="s">
        <v>11</v>
      </c>
      <c r="F1190" s="1">
        <v>6</v>
      </c>
      <c r="G1190" s="2">
        <v>6246</v>
      </c>
      <c r="H1190" s="2"/>
      <c r="I1190" s="15"/>
      <c r="J1190" s="22" t="s">
        <v>1419</v>
      </c>
      <c r="K1190" s="26">
        <f>G1190</f>
        <v>6246</v>
      </c>
      <c r="L1190" s="22"/>
      <c r="M1190" s="26"/>
      <c r="N1190" s="26"/>
    </row>
    <row r="1191" spans="1:14" x14ac:dyDescent="0.2">
      <c r="A1191" s="10" t="s">
        <v>22</v>
      </c>
      <c r="B1191" s="6" t="s">
        <v>23</v>
      </c>
      <c r="C1191">
        <v>34496060149</v>
      </c>
      <c r="D1191" s="6" t="s">
        <v>607</v>
      </c>
      <c r="E1191" t="s">
        <v>11</v>
      </c>
      <c r="F1191" s="1">
        <v>8</v>
      </c>
      <c r="G1191" s="2">
        <v>4338.32</v>
      </c>
      <c r="H1191" s="2"/>
      <c r="I1191" s="15"/>
      <c r="J1191" s="22"/>
      <c r="L1191" s="22"/>
      <c r="M1191" s="29"/>
      <c r="N1191" s="29">
        <f t="shared" ref="N1191:N1199" si="156">G1191</f>
        <v>4338.32</v>
      </c>
    </row>
    <row r="1192" spans="1:14" x14ac:dyDescent="0.2">
      <c r="A1192" s="10" t="s">
        <v>22</v>
      </c>
      <c r="B1192" s="6" t="s">
        <v>23</v>
      </c>
      <c r="C1192">
        <v>34496100078</v>
      </c>
      <c r="D1192" s="6" t="s">
        <v>1090</v>
      </c>
      <c r="E1192" t="s">
        <v>40</v>
      </c>
      <c r="F1192" s="1">
        <v>8</v>
      </c>
      <c r="G1192" s="2">
        <v>367.52</v>
      </c>
      <c r="H1192" s="2"/>
      <c r="I1192" s="15"/>
      <c r="J1192" s="22"/>
      <c r="L1192" s="22"/>
      <c r="M1192" s="29"/>
      <c r="N1192" s="29">
        <f t="shared" si="156"/>
        <v>367.52</v>
      </c>
    </row>
    <row r="1193" spans="1:14" x14ac:dyDescent="0.2">
      <c r="A1193" s="10" t="s">
        <v>22</v>
      </c>
      <c r="B1193" s="6" t="s">
        <v>23</v>
      </c>
      <c r="C1193">
        <v>34496300022</v>
      </c>
      <c r="D1193" s="6" t="s">
        <v>627</v>
      </c>
      <c r="E1193" t="s">
        <v>11</v>
      </c>
      <c r="F1193" s="1">
        <v>2</v>
      </c>
      <c r="G1193" s="2">
        <v>2304.2199999999998</v>
      </c>
      <c r="H1193" s="2"/>
      <c r="I1193" s="15"/>
      <c r="J1193" s="22"/>
      <c r="L1193" s="22"/>
      <c r="M1193" s="29"/>
      <c r="N1193" s="29">
        <f t="shared" si="156"/>
        <v>2304.2199999999998</v>
      </c>
    </row>
    <row r="1194" spans="1:14" x14ac:dyDescent="0.2">
      <c r="A1194" s="10" t="s">
        <v>22</v>
      </c>
      <c r="B1194" s="6" t="s">
        <v>23</v>
      </c>
      <c r="C1194">
        <v>34496370028</v>
      </c>
      <c r="D1194" s="6" t="s">
        <v>266</v>
      </c>
      <c r="E1194" t="s">
        <v>11</v>
      </c>
      <c r="F1194" s="1">
        <v>1</v>
      </c>
      <c r="G1194" s="2">
        <v>1260.5999999999999</v>
      </c>
      <c r="H1194" s="2"/>
      <c r="I1194" s="15"/>
      <c r="J1194" s="22"/>
      <c r="L1194" s="22"/>
      <c r="M1194" s="29"/>
      <c r="N1194" s="29">
        <f t="shared" si="156"/>
        <v>1260.5999999999999</v>
      </c>
    </row>
    <row r="1195" spans="1:14" x14ac:dyDescent="0.2">
      <c r="A1195" s="10" t="s">
        <v>22</v>
      </c>
      <c r="B1195" s="6" t="s">
        <v>23</v>
      </c>
      <c r="C1195">
        <v>34496370032</v>
      </c>
      <c r="D1195" s="6" t="s">
        <v>520</v>
      </c>
      <c r="E1195" t="s">
        <v>11</v>
      </c>
      <c r="F1195" s="1">
        <v>1</v>
      </c>
      <c r="G1195" s="2">
        <v>720.34</v>
      </c>
      <c r="H1195" s="2"/>
      <c r="I1195" s="15"/>
      <c r="J1195" s="22"/>
      <c r="L1195" s="22"/>
      <c r="M1195" s="29"/>
      <c r="N1195" s="29">
        <f t="shared" si="156"/>
        <v>720.34</v>
      </c>
    </row>
    <row r="1196" spans="1:14" x14ac:dyDescent="0.2">
      <c r="A1196" s="10" t="s">
        <v>22</v>
      </c>
      <c r="B1196" s="6" t="s">
        <v>23</v>
      </c>
      <c r="C1196">
        <v>34496370034</v>
      </c>
      <c r="D1196" s="6" t="s">
        <v>433</v>
      </c>
      <c r="E1196" t="s">
        <v>11</v>
      </c>
      <c r="F1196" s="1">
        <v>3</v>
      </c>
      <c r="G1196" s="2">
        <v>2025.95</v>
      </c>
      <c r="H1196" s="2"/>
      <c r="I1196" s="15"/>
      <c r="J1196" s="22"/>
      <c r="L1196" s="22"/>
      <c r="M1196" s="29"/>
      <c r="N1196" s="29">
        <f t="shared" si="156"/>
        <v>2025.95</v>
      </c>
    </row>
    <row r="1197" spans="1:14" x14ac:dyDescent="0.2">
      <c r="A1197" s="10" t="s">
        <v>22</v>
      </c>
      <c r="B1197" s="6" t="s">
        <v>23</v>
      </c>
      <c r="C1197">
        <v>34496370035</v>
      </c>
      <c r="D1197" s="6" t="s">
        <v>434</v>
      </c>
      <c r="E1197" t="s">
        <v>11</v>
      </c>
      <c r="F1197" s="1">
        <v>1</v>
      </c>
      <c r="G1197" s="2">
        <v>738.34</v>
      </c>
      <c r="H1197" s="2"/>
      <c r="I1197" s="15"/>
      <c r="J1197" s="22"/>
      <c r="L1197" s="22"/>
      <c r="M1197" s="29"/>
      <c r="N1197" s="29">
        <f t="shared" si="156"/>
        <v>738.34</v>
      </c>
    </row>
    <row r="1198" spans="1:14" x14ac:dyDescent="0.2">
      <c r="A1198" s="10" t="s">
        <v>22</v>
      </c>
      <c r="B1198" s="6" t="s">
        <v>23</v>
      </c>
      <c r="C1198">
        <v>34496370038</v>
      </c>
      <c r="D1198" s="6" t="s">
        <v>416</v>
      </c>
      <c r="E1198" t="s">
        <v>11</v>
      </c>
      <c r="F1198" s="1">
        <v>1</v>
      </c>
      <c r="G1198" s="2">
        <v>1325.07</v>
      </c>
      <c r="H1198" s="2"/>
      <c r="I1198" s="15"/>
      <c r="J1198" s="22"/>
      <c r="L1198" s="22"/>
      <c r="M1198" s="29"/>
      <c r="N1198" s="29">
        <f t="shared" si="156"/>
        <v>1325.07</v>
      </c>
    </row>
    <row r="1199" spans="1:14" x14ac:dyDescent="0.2">
      <c r="A1199" s="10" t="s">
        <v>22</v>
      </c>
      <c r="B1199" s="6" t="s">
        <v>23</v>
      </c>
      <c r="C1199">
        <v>34496370039</v>
      </c>
      <c r="D1199" s="6" t="s">
        <v>385</v>
      </c>
      <c r="E1199" t="s">
        <v>11</v>
      </c>
      <c r="F1199" s="1">
        <v>1</v>
      </c>
      <c r="G1199" s="2">
        <v>2581.6999999999998</v>
      </c>
      <c r="H1199" s="2"/>
      <c r="I1199" s="15"/>
      <c r="J1199" s="22"/>
      <c r="L1199" s="22"/>
      <c r="M1199" s="29"/>
      <c r="N1199" s="29">
        <f t="shared" si="156"/>
        <v>2581.6999999999998</v>
      </c>
    </row>
    <row r="1200" spans="1:14" x14ac:dyDescent="0.2">
      <c r="A1200" s="10" t="s">
        <v>22</v>
      </c>
      <c r="B1200" s="6" t="s">
        <v>23</v>
      </c>
      <c r="C1200">
        <v>34498200044</v>
      </c>
      <c r="D1200" s="6" t="s">
        <v>71</v>
      </c>
      <c r="E1200" t="s">
        <v>11</v>
      </c>
      <c r="F1200" s="1">
        <v>64</v>
      </c>
      <c r="G1200" s="2">
        <v>17350.400000000001</v>
      </c>
      <c r="H1200" s="2"/>
      <c r="I1200" s="15"/>
      <c r="J1200" s="22" t="s">
        <v>1419</v>
      </c>
      <c r="K1200" s="26">
        <f>G1200</f>
        <v>17350.400000000001</v>
      </c>
      <c r="L1200" s="22"/>
      <c r="M1200" s="26"/>
      <c r="N1200" s="26"/>
    </row>
    <row r="1201" spans="1:14" x14ac:dyDescent="0.2">
      <c r="A1201" s="10" t="s">
        <v>22</v>
      </c>
      <c r="B1201" s="6" t="s">
        <v>23</v>
      </c>
      <c r="C1201">
        <v>34498300007</v>
      </c>
      <c r="D1201" s="6" t="s">
        <v>576</v>
      </c>
      <c r="E1201" t="s">
        <v>11</v>
      </c>
      <c r="F1201" s="1">
        <v>12</v>
      </c>
      <c r="G1201" s="2">
        <v>151.80000000000001</v>
      </c>
      <c r="H1201" s="2"/>
      <c r="I1201" s="15"/>
      <c r="J1201" s="22"/>
      <c r="L1201" s="22"/>
      <c r="M1201" s="29"/>
      <c r="N1201" s="29">
        <f>G1201</f>
        <v>151.80000000000001</v>
      </c>
    </row>
    <row r="1202" spans="1:14" x14ac:dyDescent="0.2">
      <c r="A1202" s="10" t="s">
        <v>22</v>
      </c>
      <c r="B1202" s="6" t="s">
        <v>23</v>
      </c>
      <c r="C1202">
        <v>34498500010</v>
      </c>
      <c r="D1202" s="6" t="s">
        <v>290</v>
      </c>
      <c r="E1202" t="s">
        <v>11</v>
      </c>
      <c r="F1202" s="1">
        <v>82</v>
      </c>
      <c r="G1202" s="2">
        <v>1917.98</v>
      </c>
      <c r="H1202" s="2"/>
      <c r="I1202" s="15"/>
      <c r="J1202" s="22"/>
      <c r="L1202" s="22"/>
      <c r="M1202" s="29"/>
      <c r="N1202" s="29">
        <f>G1202</f>
        <v>1917.98</v>
      </c>
    </row>
    <row r="1203" spans="1:14" x14ac:dyDescent="0.2">
      <c r="A1203" s="10" t="s">
        <v>22</v>
      </c>
      <c r="B1203" s="6" t="s">
        <v>23</v>
      </c>
      <c r="C1203">
        <v>34498700027</v>
      </c>
      <c r="D1203" s="6" t="s">
        <v>615</v>
      </c>
      <c r="E1203" t="s">
        <v>11</v>
      </c>
      <c r="F1203" s="1">
        <v>48</v>
      </c>
      <c r="G1203" s="2">
        <v>11284.32</v>
      </c>
      <c r="H1203" s="2"/>
      <c r="I1203" s="15"/>
      <c r="J1203" s="22" t="s">
        <v>1419</v>
      </c>
      <c r="K1203" s="26">
        <f>G1203</f>
        <v>11284.32</v>
      </c>
      <c r="L1203" s="22"/>
      <c r="M1203" s="26"/>
      <c r="N1203" s="26"/>
    </row>
    <row r="1204" spans="1:14" x14ac:dyDescent="0.2">
      <c r="A1204" s="10" t="s">
        <v>22</v>
      </c>
      <c r="B1204" s="6" t="s">
        <v>23</v>
      </c>
      <c r="C1204">
        <v>34499500122</v>
      </c>
      <c r="D1204" s="6" t="s">
        <v>601</v>
      </c>
      <c r="E1204" t="s">
        <v>11</v>
      </c>
      <c r="F1204" s="1">
        <v>3</v>
      </c>
      <c r="G1204" s="2">
        <v>3346.17</v>
      </c>
      <c r="H1204" s="2"/>
      <c r="I1204" s="15"/>
      <c r="J1204" s="22"/>
      <c r="L1204" s="22"/>
      <c r="M1204" s="29"/>
      <c r="N1204" s="29">
        <f>G1204</f>
        <v>3346.17</v>
      </c>
    </row>
    <row r="1205" spans="1:14" x14ac:dyDescent="0.2">
      <c r="A1205" s="10" t="s">
        <v>22</v>
      </c>
      <c r="B1205" s="6" t="s">
        <v>23</v>
      </c>
      <c r="C1205">
        <v>34499530110</v>
      </c>
      <c r="D1205" s="6" t="s">
        <v>1269</v>
      </c>
      <c r="E1205" t="s">
        <v>11</v>
      </c>
      <c r="F1205" s="1">
        <v>1</v>
      </c>
      <c r="G1205" s="2">
        <v>7458.93</v>
      </c>
      <c r="H1205" s="2"/>
      <c r="I1205" s="15"/>
      <c r="J1205" s="22" t="s">
        <v>1419</v>
      </c>
      <c r="K1205" s="26">
        <f t="shared" ref="K1205:K1206" si="157">G1205</f>
        <v>7458.93</v>
      </c>
      <c r="L1205" s="22"/>
      <c r="M1205" s="26"/>
      <c r="N1205" s="26"/>
    </row>
    <row r="1206" spans="1:14" x14ac:dyDescent="0.2">
      <c r="A1206" s="10" t="s">
        <v>22</v>
      </c>
      <c r="B1206" s="6" t="s">
        <v>23</v>
      </c>
      <c r="C1206">
        <v>34580000001</v>
      </c>
      <c r="D1206" s="6" t="s">
        <v>479</v>
      </c>
      <c r="E1206" t="s">
        <v>11</v>
      </c>
      <c r="F1206" s="1">
        <v>5</v>
      </c>
      <c r="G1206" s="2">
        <v>10086</v>
      </c>
      <c r="H1206" s="2"/>
      <c r="I1206" s="15"/>
      <c r="J1206" s="22" t="s">
        <v>1419</v>
      </c>
      <c r="K1206" s="26">
        <f t="shared" si="157"/>
        <v>10086</v>
      </c>
      <c r="L1206" s="22"/>
      <c r="M1206" s="26"/>
      <c r="N1206" s="26"/>
    </row>
    <row r="1207" spans="1:14" x14ac:dyDescent="0.2">
      <c r="A1207" s="10" t="s">
        <v>22</v>
      </c>
      <c r="B1207" s="6" t="s">
        <v>23</v>
      </c>
      <c r="C1207">
        <v>34600000074</v>
      </c>
      <c r="D1207" s="6" t="s">
        <v>1325</v>
      </c>
      <c r="E1207" t="s">
        <v>11</v>
      </c>
      <c r="F1207" s="1">
        <v>28</v>
      </c>
      <c r="G1207" s="2">
        <v>36010.92</v>
      </c>
      <c r="H1207" s="2"/>
      <c r="I1207" s="15"/>
      <c r="J1207" s="22"/>
      <c r="L1207" s="22" t="s">
        <v>1419</v>
      </c>
      <c r="M1207" s="29">
        <f>G1207</f>
        <v>36010.92</v>
      </c>
      <c r="N1207" s="29"/>
    </row>
    <row r="1208" spans="1:14" x14ac:dyDescent="0.2">
      <c r="A1208" s="10" t="s">
        <v>22</v>
      </c>
      <c r="B1208" s="6" t="s">
        <v>23</v>
      </c>
      <c r="C1208">
        <v>34610000046</v>
      </c>
      <c r="D1208" s="6" t="s">
        <v>589</v>
      </c>
      <c r="E1208" t="s">
        <v>11</v>
      </c>
      <c r="F1208" s="1">
        <v>5</v>
      </c>
      <c r="G1208" s="2">
        <v>14364</v>
      </c>
      <c r="H1208" s="2"/>
      <c r="I1208" s="15"/>
      <c r="J1208" s="22" t="s">
        <v>1419</v>
      </c>
      <c r="K1208" s="26">
        <f t="shared" ref="K1208:K1209" si="158">G1208</f>
        <v>14364</v>
      </c>
      <c r="L1208" s="22"/>
      <c r="M1208" s="26"/>
      <c r="N1208" s="26"/>
    </row>
    <row r="1209" spans="1:14" x14ac:dyDescent="0.2">
      <c r="A1209" s="10" t="s">
        <v>22</v>
      </c>
      <c r="B1209" s="6" t="s">
        <v>23</v>
      </c>
      <c r="C1209">
        <v>34800000039</v>
      </c>
      <c r="D1209" s="6" t="s">
        <v>555</v>
      </c>
      <c r="E1209" t="s">
        <v>11</v>
      </c>
      <c r="F1209" s="1">
        <v>6</v>
      </c>
      <c r="G1209" s="2">
        <v>12711.84</v>
      </c>
      <c r="H1209" s="2"/>
      <c r="I1209" s="15"/>
      <c r="J1209" s="22" t="s">
        <v>1419</v>
      </c>
      <c r="K1209" s="26">
        <f t="shared" si="158"/>
        <v>12711.84</v>
      </c>
      <c r="L1209" s="22"/>
      <c r="M1209" s="26"/>
      <c r="N1209" s="26"/>
    </row>
    <row r="1210" spans="1:14" x14ac:dyDescent="0.2">
      <c r="A1210" s="10" t="s">
        <v>22</v>
      </c>
      <c r="B1210" s="6" t="s">
        <v>23</v>
      </c>
      <c r="C1210">
        <v>34914500003</v>
      </c>
      <c r="D1210" s="6" t="s">
        <v>1123</v>
      </c>
      <c r="E1210" t="s">
        <v>67</v>
      </c>
      <c r="F1210" s="1">
        <v>174.5</v>
      </c>
      <c r="G1210" s="2">
        <v>3436.35</v>
      </c>
      <c r="H1210" s="2"/>
      <c r="I1210" s="15"/>
      <c r="J1210" s="22"/>
      <c r="L1210" s="22"/>
      <c r="M1210" s="29"/>
      <c r="N1210" s="29">
        <f>G1210</f>
        <v>3436.35</v>
      </c>
    </row>
    <row r="1211" spans="1:14" x14ac:dyDescent="0.2">
      <c r="A1211" s="10" t="s">
        <v>22</v>
      </c>
      <c r="B1211" s="6" t="s">
        <v>23</v>
      </c>
      <c r="C1211">
        <v>34914500004</v>
      </c>
      <c r="D1211" s="6" t="s">
        <v>170</v>
      </c>
      <c r="E1211" t="s">
        <v>67</v>
      </c>
      <c r="F1211" s="1">
        <v>388.6</v>
      </c>
      <c r="G1211" s="2">
        <v>9883.5</v>
      </c>
      <c r="H1211" s="2"/>
      <c r="I1211" s="15"/>
      <c r="J1211" s="22" t="s">
        <v>1419</v>
      </c>
      <c r="K1211" s="26">
        <f t="shared" ref="K1211:K1212" si="159">G1211</f>
        <v>9883.5</v>
      </c>
      <c r="L1211" s="22"/>
      <c r="M1211" s="26"/>
      <c r="N1211" s="26"/>
    </row>
    <row r="1212" spans="1:14" x14ac:dyDescent="0.2">
      <c r="A1212" s="10" t="s">
        <v>22</v>
      </c>
      <c r="B1212" s="6" t="s">
        <v>23</v>
      </c>
      <c r="C1212">
        <v>34920000003</v>
      </c>
      <c r="D1212" s="6" t="s">
        <v>1092</v>
      </c>
      <c r="E1212" t="s">
        <v>18</v>
      </c>
      <c r="F1212" s="1">
        <v>10</v>
      </c>
      <c r="G1212" s="2">
        <v>20974.6</v>
      </c>
      <c r="H1212" s="2"/>
      <c r="I1212" s="15"/>
      <c r="J1212" s="22" t="s">
        <v>1419</v>
      </c>
      <c r="K1212" s="26">
        <f t="shared" si="159"/>
        <v>20974.6</v>
      </c>
      <c r="L1212" s="22"/>
      <c r="M1212" s="26"/>
      <c r="N1212" s="26"/>
    </row>
    <row r="1213" spans="1:14" x14ac:dyDescent="0.2">
      <c r="A1213" s="10" t="s">
        <v>22</v>
      </c>
      <c r="B1213" s="6" t="s">
        <v>23</v>
      </c>
      <c r="C1213">
        <v>34933900002</v>
      </c>
      <c r="D1213" s="6" t="s">
        <v>167</v>
      </c>
      <c r="E1213" t="s">
        <v>11</v>
      </c>
      <c r="F1213" s="1">
        <v>1</v>
      </c>
      <c r="G1213" s="2">
        <v>702.03</v>
      </c>
      <c r="H1213" s="2"/>
      <c r="I1213" s="15"/>
      <c r="J1213" s="22"/>
      <c r="L1213" s="22"/>
      <c r="M1213" s="29"/>
      <c r="N1213" s="29">
        <f>G1213</f>
        <v>702.03</v>
      </c>
    </row>
    <row r="1214" spans="1:14" x14ac:dyDescent="0.2">
      <c r="A1214" s="10" t="s">
        <v>22</v>
      </c>
      <c r="B1214" s="6" t="s">
        <v>23</v>
      </c>
      <c r="C1214">
        <v>35200000073</v>
      </c>
      <c r="D1214" s="6" t="s">
        <v>1140</v>
      </c>
      <c r="E1214" t="s">
        <v>40</v>
      </c>
      <c r="F1214" s="1">
        <v>200</v>
      </c>
      <c r="G1214" s="2">
        <v>19506</v>
      </c>
      <c r="H1214" s="2"/>
      <c r="I1214" s="15"/>
      <c r="J1214" s="22" t="s">
        <v>1419</v>
      </c>
      <c r="K1214" s="26">
        <f t="shared" ref="K1214:K1216" si="160">G1214</f>
        <v>19506</v>
      </c>
      <c r="L1214" s="22"/>
      <c r="M1214" s="26"/>
      <c r="N1214" s="26"/>
    </row>
    <row r="1215" spans="1:14" x14ac:dyDescent="0.2">
      <c r="A1215" s="10" t="s">
        <v>22</v>
      </c>
      <c r="B1215" s="6" t="s">
        <v>23</v>
      </c>
      <c r="C1215">
        <v>35210000002</v>
      </c>
      <c r="D1215" s="6" t="s">
        <v>578</v>
      </c>
      <c r="E1215" t="s">
        <v>40</v>
      </c>
      <c r="F1215" s="1">
        <v>50</v>
      </c>
      <c r="G1215" s="2">
        <v>13618.64</v>
      </c>
      <c r="H1215" s="2"/>
      <c r="I1215" s="15"/>
      <c r="J1215" s="22" t="s">
        <v>1419</v>
      </c>
      <c r="K1215" s="26">
        <f t="shared" si="160"/>
        <v>13618.64</v>
      </c>
      <c r="L1215" s="22"/>
      <c r="M1215" s="26"/>
      <c r="N1215" s="26"/>
    </row>
    <row r="1216" spans="1:14" x14ac:dyDescent="0.2">
      <c r="A1216" s="10" t="s">
        <v>22</v>
      </c>
      <c r="B1216" s="6" t="s">
        <v>23</v>
      </c>
      <c r="C1216">
        <v>35210000080</v>
      </c>
      <c r="D1216" s="6" t="s">
        <v>965</v>
      </c>
      <c r="E1216" t="s">
        <v>40</v>
      </c>
      <c r="F1216" s="1">
        <v>24</v>
      </c>
      <c r="G1216" s="2">
        <v>11044.58</v>
      </c>
      <c r="H1216" s="2"/>
      <c r="I1216" s="15"/>
      <c r="J1216" s="22" t="s">
        <v>1419</v>
      </c>
      <c r="K1216" s="26">
        <f t="shared" si="160"/>
        <v>11044.58</v>
      </c>
      <c r="L1216" s="22"/>
      <c r="M1216" s="26"/>
      <c r="N1216" s="26"/>
    </row>
    <row r="1217" spans="1:14" x14ac:dyDescent="0.2">
      <c r="A1217" s="10" t="s">
        <v>22</v>
      </c>
      <c r="B1217" s="6" t="s">
        <v>23</v>
      </c>
      <c r="C1217">
        <v>35210080312</v>
      </c>
      <c r="D1217" s="6" t="s">
        <v>273</v>
      </c>
      <c r="E1217" t="s">
        <v>40</v>
      </c>
      <c r="F1217" s="1">
        <v>10</v>
      </c>
      <c r="G1217" s="2">
        <v>178.9</v>
      </c>
      <c r="H1217" s="2"/>
      <c r="I1217" s="15"/>
      <c r="J1217" s="22"/>
      <c r="L1217" s="22"/>
      <c r="M1217" s="29"/>
      <c r="N1217" s="29">
        <f>G1217</f>
        <v>178.9</v>
      </c>
    </row>
    <row r="1218" spans="1:14" x14ac:dyDescent="0.2">
      <c r="A1218" s="10" t="s">
        <v>22</v>
      </c>
      <c r="B1218" s="6" t="s">
        <v>23</v>
      </c>
      <c r="C1218">
        <v>35210080352</v>
      </c>
      <c r="D1218" s="6" t="s">
        <v>667</v>
      </c>
      <c r="E1218" t="s">
        <v>40</v>
      </c>
      <c r="F1218" s="1">
        <v>10</v>
      </c>
      <c r="G1218" s="2">
        <v>991.3</v>
      </c>
      <c r="H1218" s="2"/>
      <c r="I1218" s="15"/>
      <c r="J1218" s="22"/>
      <c r="L1218" s="22"/>
      <c r="M1218" s="29"/>
      <c r="N1218" s="29">
        <f>G1218</f>
        <v>991.3</v>
      </c>
    </row>
    <row r="1219" spans="1:14" x14ac:dyDescent="0.2">
      <c r="A1219" s="10" t="s">
        <v>22</v>
      </c>
      <c r="B1219" s="6" t="s">
        <v>23</v>
      </c>
      <c r="C1219">
        <v>35210080386</v>
      </c>
      <c r="D1219" s="6" t="s">
        <v>221</v>
      </c>
      <c r="E1219" t="s">
        <v>40</v>
      </c>
      <c r="F1219" s="1">
        <v>10</v>
      </c>
      <c r="G1219" s="2">
        <v>1960.5</v>
      </c>
      <c r="H1219" s="2"/>
      <c r="I1219" s="15"/>
      <c r="J1219" s="22"/>
      <c r="L1219" s="22"/>
      <c r="M1219" s="29"/>
      <c r="N1219" s="29">
        <f>G1219</f>
        <v>1960.5</v>
      </c>
    </row>
    <row r="1220" spans="1:14" x14ac:dyDescent="0.2">
      <c r="A1220" s="10" t="s">
        <v>22</v>
      </c>
      <c r="B1220" s="6" t="s">
        <v>23</v>
      </c>
      <c r="C1220">
        <v>35350040010</v>
      </c>
      <c r="D1220" s="6" t="s">
        <v>1265</v>
      </c>
      <c r="E1220" t="s">
        <v>72</v>
      </c>
      <c r="F1220" s="1">
        <v>0.06</v>
      </c>
      <c r="G1220" s="2">
        <v>26724.41</v>
      </c>
      <c r="H1220" s="2"/>
      <c r="I1220" s="15"/>
      <c r="J1220" s="22" t="s">
        <v>1419</v>
      </c>
      <c r="K1220" s="26">
        <f>G1220</f>
        <v>26724.41</v>
      </c>
      <c r="L1220" s="22"/>
      <c r="M1220" s="26"/>
      <c r="N1220" s="26"/>
    </row>
    <row r="1221" spans="1:14" x14ac:dyDescent="0.2">
      <c r="A1221" s="10" t="s">
        <v>22</v>
      </c>
      <c r="B1221" s="6" t="s">
        <v>23</v>
      </c>
      <c r="C1221">
        <v>35500000043</v>
      </c>
      <c r="D1221" s="6" t="s">
        <v>1009</v>
      </c>
      <c r="E1221" t="s">
        <v>40</v>
      </c>
      <c r="F1221" s="1">
        <v>30</v>
      </c>
      <c r="G1221" s="2">
        <v>2064.6</v>
      </c>
      <c r="H1221" s="2"/>
      <c r="I1221" s="15"/>
      <c r="J1221" s="22"/>
      <c r="L1221" s="22"/>
      <c r="M1221" s="29"/>
      <c r="N1221" s="29">
        <f>G1221</f>
        <v>2064.6</v>
      </c>
    </row>
    <row r="1222" spans="1:14" x14ac:dyDescent="0.2">
      <c r="A1222" s="10" t="s">
        <v>22</v>
      </c>
      <c r="B1222" s="6" t="s">
        <v>23</v>
      </c>
      <c r="C1222">
        <v>35500000050</v>
      </c>
      <c r="D1222" s="6" t="s">
        <v>1093</v>
      </c>
      <c r="E1222" t="s">
        <v>40</v>
      </c>
      <c r="F1222" s="1">
        <v>1500</v>
      </c>
      <c r="G1222" s="2">
        <v>609.45000000000005</v>
      </c>
      <c r="H1222" s="2"/>
      <c r="I1222" s="15"/>
      <c r="J1222" s="22"/>
      <c r="L1222" s="22"/>
      <c r="M1222" s="29"/>
      <c r="N1222" s="29">
        <f>G1222</f>
        <v>609.45000000000005</v>
      </c>
    </row>
    <row r="1223" spans="1:14" x14ac:dyDescent="0.2">
      <c r="A1223" s="10" t="s">
        <v>22</v>
      </c>
      <c r="B1223" s="6" t="s">
        <v>23</v>
      </c>
      <c r="C1223">
        <v>35500000051</v>
      </c>
      <c r="D1223" s="6" t="s">
        <v>1266</v>
      </c>
      <c r="E1223" t="s">
        <v>40</v>
      </c>
      <c r="F1223" s="1">
        <v>100</v>
      </c>
      <c r="G1223" s="2">
        <v>700</v>
      </c>
      <c r="H1223" s="2"/>
      <c r="I1223" s="15"/>
      <c r="J1223" s="22"/>
      <c r="L1223" s="22"/>
      <c r="M1223" s="29"/>
      <c r="N1223" s="29">
        <f>G1223</f>
        <v>700</v>
      </c>
    </row>
    <row r="1224" spans="1:14" x14ac:dyDescent="0.2">
      <c r="A1224" s="10" t="s">
        <v>22</v>
      </c>
      <c r="B1224" s="6" t="s">
        <v>23</v>
      </c>
      <c r="C1224">
        <v>35580000058</v>
      </c>
      <c r="D1224" s="6" t="s">
        <v>1213</v>
      </c>
      <c r="E1224" t="s">
        <v>40</v>
      </c>
      <c r="F1224" s="1">
        <v>340</v>
      </c>
      <c r="G1224" s="2">
        <v>57052</v>
      </c>
      <c r="H1224" s="2"/>
      <c r="I1224" s="15"/>
      <c r="J1224" s="22" t="s">
        <v>1419</v>
      </c>
      <c r="K1224" s="26">
        <f>G1224</f>
        <v>57052</v>
      </c>
      <c r="L1224" s="22"/>
      <c r="M1224" s="26"/>
      <c r="N1224" s="26"/>
    </row>
    <row r="1225" spans="1:14" x14ac:dyDescent="0.2">
      <c r="A1225" s="10" t="s">
        <v>22</v>
      </c>
      <c r="B1225" s="6" t="s">
        <v>23</v>
      </c>
      <c r="C1225">
        <v>35600000061</v>
      </c>
      <c r="D1225" s="6" t="s">
        <v>90</v>
      </c>
      <c r="E1225" t="s">
        <v>40</v>
      </c>
      <c r="F1225" s="1">
        <v>170</v>
      </c>
      <c r="G1225" s="2">
        <v>2026.91</v>
      </c>
      <c r="H1225" s="2"/>
      <c r="I1225" s="15"/>
      <c r="J1225" s="22"/>
      <c r="L1225" s="22"/>
      <c r="M1225" s="29"/>
      <c r="N1225" s="29">
        <f>G1225</f>
        <v>2026.91</v>
      </c>
    </row>
    <row r="1226" spans="1:14" x14ac:dyDescent="0.2">
      <c r="A1226" s="10" t="s">
        <v>22</v>
      </c>
      <c r="B1226" s="6" t="s">
        <v>23</v>
      </c>
      <c r="C1226">
        <v>35630000020</v>
      </c>
      <c r="D1226" s="6" t="s">
        <v>91</v>
      </c>
      <c r="E1226" t="s">
        <v>40</v>
      </c>
      <c r="F1226" s="1">
        <v>100</v>
      </c>
      <c r="G1226" s="2">
        <v>8737</v>
      </c>
      <c r="H1226" s="2"/>
      <c r="I1226" s="15"/>
      <c r="J1226" s="22" t="s">
        <v>1419</v>
      </c>
      <c r="K1226" s="26">
        <f>G1226</f>
        <v>8737</v>
      </c>
      <c r="L1226" s="22"/>
      <c r="M1226" s="26"/>
      <c r="N1226" s="26"/>
    </row>
    <row r="1227" spans="1:14" x14ac:dyDescent="0.2">
      <c r="A1227" s="10" t="s">
        <v>22</v>
      </c>
      <c r="B1227" s="6" t="s">
        <v>23</v>
      </c>
      <c r="C1227">
        <v>35630000023</v>
      </c>
      <c r="D1227" s="6" t="s">
        <v>171</v>
      </c>
      <c r="E1227" t="s">
        <v>40</v>
      </c>
      <c r="F1227" s="1">
        <v>35</v>
      </c>
      <c r="G1227" s="2">
        <v>923.92</v>
      </c>
      <c r="H1227" s="2"/>
      <c r="I1227" s="15"/>
      <c r="J1227" s="22"/>
      <c r="L1227" s="22"/>
      <c r="M1227" s="29"/>
      <c r="N1227" s="29">
        <f>G1227</f>
        <v>923.92</v>
      </c>
    </row>
    <row r="1228" spans="1:14" x14ac:dyDescent="0.2">
      <c r="A1228" s="10" t="s">
        <v>22</v>
      </c>
      <c r="B1228" s="6" t="s">
        <v>23</v>
      </c>
      <c r="C1228">
        <v>35900000005</v>
      </c>
      <c r="D1228" s="6" t="s">
        <v>1010</v>
      </c>
      <c r="E1228" t="s">
        <v>18</v>
      </c>
      <c r="F1228" s="1">
        <v>83.3</v>
      </c>
      <c r="G1228" s="2">
        <v>7968.72</v>
      </c>
      <c r="H1228" s="2"/>
      <c r="I1228" s="15"/>
      <c r="J1228" s="22" t="s">
        <v>1419</v>
      </c>
      <c r="K1228" s="26">
        <f t="shared" ref="K1228:K1229" si="161">G1228</f>
        <v>7968.72</v>
      </c>
      <c r="L1228" s="22"/>
      <c r="M1228" s="26"/>
      <c r="N1228" s="26"/>
    </row>
    <row r="1229" spans="1:14" x14ac:dyDescent="0.2">
      <c r="A1229" s="10" t="s">
        <v>22</v>
      </c>
      <c r="B1229" s="6" t="s">
        <v>23</v>
      </c>
      <c r="C1229">
        <v>35900000024</v>
      </c>
      <c r="D1229" s="6" t="s">
        <v>979</v>
      </c>
      <c r="E1229" t="s">
        <v>18</v>
      </c>
      <c r="F1229" s="1">
        <v>40.369999999999997</v>
      </c>
      <c r="G1229" s="2">
        <v>5214.55</v>
      </c>
      <c r="H1229" s="2"/>
      <c r="I1229" s="15"/>
      <c r="J1229" s="22" t="s">
        <v>1419</v>
      </c>
      <c r="K1229" s="26">
        <f t="shared" si="161"/>
        <v>5214.55</v>
      </c>
      <c r="L1229" s="22"/>
      <c r="M1229" s="26"/>
      <c r="N1229" s="26"/>
    </row>
    <row r="1230" spans="1:14" x14ac:dyDescent="0.2">
      <c r="A1230" s="10" t="s">
        <v>22</v>
      </c>
      <c r="B1230" s="6" t="s">
        <v>23</v>
      </c>
      <c r="C1230">
        <v>35900000025</v>
      </c>
      <c r="D1230" s="6" t="s">
        <v>1094</v>
      </c>
      <c r="E1230" t="s">
        <v>18</v>
      </c>
      <c r="F1230" s="1">
        <v>10.93</v>
      </c>
      <c r="G1230" s="2">
        <v>1342.1</v>
      </c>
      <c r="H1230" s="2"/>
      <c r="I1230" s="15"/>
      <c r="J1230" s="22"/>
      <c r="L1230" s="22"/>
      <c r="M1230" s="29"/>
      <c r="N1230" s="29">
        <f>G1230</f>
        <v>1342.1</v>
      </c>
    </row>
    <row r="1231" spans="1:14" x14ac:dyDescent="0.2">
      <c r="A1231" s="10" t="s">
        <v>22</v>
      </c>
      <c r="B1231" s="6" t="s">
        <v>23</v>
      </c>
      <c r="C1231">
        <v>35900000029</v>
      </c>
      <c r="D1231" s="6" t="s">
        <v>1260</v>
      </c>
      <c r="E1231" t="s">
        <v>18</v>
      </c>
      <c r="F1231" s="1">
        <v>128.34</v>
      </c>
      <c r="G1231" s="2">
        <v>13014.96</v>
      </c>
      <c r="H1231" s="2"/>
      <c r="I1231" s="15"/>
      <c r="J1231" s="22" t="s">
        <v>1419</v>
      </c>
      <c r="K1231" s="26">
        <f t="shared" ref="K1231:K1236" si="162">G1231</f>
        <v>13014.96</v>
      </c>
      <c r="L1231" s="22"/>
      <c r="M1231" s="26"/>
      <c r="N1231" s="26"/>
    </row>
    <row r="1232" spans="1:14" x14ac:dyDescent="0.2">
      <c r="A1232" s="10" t="s">
        <v>22</v>
      </c>
      <c r="B1232" s="6" t="s">
        <v>23</v>
      </c>
      <c r="C1232">
        <v>35900000030</v>
      </c>
      <c r="D1232" s="6" t="s">
        <v>1268</v>
      </c>
      <c r="E1232" t="s">
        <v>18</v>
      </c>
      <c r="F1232" s="1">
        <v>183.3</v>
      </c>
      <c r="G1232" s="2">
        <v>18788.25</v>
      </c>
      <c r="H1232" s="2"/>
      <c r="I1232" s="15"/>
      <c r="J1232" s="22" t="s">
        <v>1419</v>
      </c>
      <c r="K1232" s="26">
        <f t="shared" si="162"/>
        <v>18788.25</v>
      </c>
      <c r="L1232" s="22"/>
      <c r="M1232" s="26"/>
      <c r="N1232" s="26"/>
    </row>
    <row r="1233" spans="1:14" x14ac:dyDescent="0.2">
      <c r="A1233" s="10" t="s">
        <v>22</v>
      </c>
      <c r="B1233" s="6" t="s">
        <v>23</v>
      </c>
      <c r="C1233">
        <v>35900000034</v>
      </c>
      <c r="D1233" s="6" t="s">
        <v>967</v>
      </c>
      <c r="E1233" t="s">
        <v>18</v>
      </c>
      <c r="F1233" s="1">
        <v>181.7</v>
      </c>
      <c r="G1233" s="2">
        <v>21496.93</v>
      </c>
      <c r="H1233" s="2"/>
      <c r="I1233" s="15"/>
      <c r="J1233" s="22" t="s">
        <v>1419</v>
      </c>
      <c r="K1233" s="26">
        <f t="shared" si="162"/>
        <v>21496.93</v>
      </c>
      <c r="L1233" s="22"/>
      <c r="M1233" s="26"/>
      <c r="N1233" s="26"/>
    </row>
    <row r="1234" spans="1:14" x14ac:dyDescent="0.2">
      <c r="A1234" s="10" t="s">
        <v>22</v>
      </c>
      <c r="B1234" s="6" t="s">
        <v>23</v>
      </c>
      <c r="C1234">
        <v>35900000035</v>
      </c>
      <c r="D1234" s="6" t="s">
        <v>1082</v>
      </c>
      <c r="E1234" t="s">
        <v>18</v>
      </c>
      <c r="F1234" s="1">
        <v>206.5</v>
      </c>
      <c r="G1234" s="2">
        <v>20013.98</v>
      </c>
      <c r="H1234" s="2"/>
      <c r="I1234" s="15"/>
      <c r="J1234" s="22" t="s">
        <v>1419</v>
      </c>
      <c r="K1234" s="26">
        <f t="shared" si="162"/>
        <v>20013.98</v>
      </c>
      <c r="L1234" s="22"/>
      <c r="M1234" s="26"/>
      <c r="N1234" s="26"/>
    </row>
    <row r="1235" spans="1:14" x14ac:dyDescent="0.2">
      <c r="A1235" s="10" t="s">
        <v>22</v>
      </c>
      <c r="B1235" s="6" t="s">
        <v>23</v>
      </c>
      <c r="C1235">
        <v>35900080002</v>
      </c>
      <c r="D1235" s="6" t="s">
        <v>1016</v>
      </c>
      <c r="E1235" t="s">
        <v>18</v>
      </c>
      <c r="F1235" s="1">
        <v>42.78</v>
      </c>
      <c r="G1235" s="2">
        <v>13043.08</v>
      </c>
      <c r="H1235" s="2"/>
      <c r="I1235" s="15"/>
      <c r="J1235" s="22" t="s">
        <v>1419</v>
      </c>
      <c r="K1235" s="26">
        <f t="shared" si="162"/>
        <v>13043.08</v>
      </c>
      <c r="L1235" s="22"/>
      <c r="M1235" s="26"/>
      <c r="N1235" s="26"/>
    </row>
    <row r="1236" spans="1:14" x14ac:dyDescent="0.2">
      <c r="A1236" s="10" t="s">
        <v>22</v>
      </c>
      <c r="B1236" s="6" t="s">
        <v>23</v>
      </c>
      <c r="C1236">
        <v>35900080017</v>
      </c>
      <c r="D1236" s="6" t="s">
        <v>336</v>
      </c>
      <c r="E1236" t="s">
        <v>18</v>
      </c>
      <c r="F1236" s="1">
        <v>55.88</v>
      </c>
      <c r="G1236" s="2">
        <v>17269.169999999998</v>
      </c>
      <c r="H1236" s="2"/>
      <c r="I1236" s="15"/>
      <c r="J1236" s="22" t="s">
        <v>1419</v>
      </c>
      <c r="K1236" s="26">
        <f t="shared" si="162"/>
        <v>17269.169999999998</v>
      </c>
      <c r="L1236" s="22"/>
      <c r="M1236" s="26"/>
      <c r="N1236" s="26"/>
    </row>
    <row r="1237" spans="1:14" x14ac:dyDescent="0.2">
      <c r="A1237" s="10" t="s">
        <v>22</v>
      </c>
      <c r="B1237" s="6" t="s">
        <v>23</v>
      </c>
      <c r="C1237">
        <v>42000000365</v>
      </c>
      <c r="D1237" s="6" t="s">
        <v>550</v>
      </c>
      <c r="E1237" t="s">
        <v>11</v>
      </c>
      <c r="F1237" s="1">
        <v>3</v>
      </c>
      <c r="G1237" s="2">
        <v>414.19</v>
      </c>
      <c r="H1237" s="2"/>
      <c r="I1237" s="15"/>
      <c r="J1237" s="22"/>
      <c r="L1237" s="22"/>
      <c r="M1237" s="29"/>
      <c r="N1237" s="29">
        <f>G1237</f>
        <v>414.19</v>
      </c>
    </row>
    <row r="1238" spans="1:14" x14ac:dyDescent="0.2">
      <c r="A1238" s="10" t="s">
        <v>22</v>
      </c>
      <c r="B1238" s="6" t="s">
        <v>23</v>
      </c>
      <c r="C1238">
        <v>42000001480</v>
      </c>
      <c r="D1238" s="6" t="s">
        <v>1270</v>
      </c>
      <c r="E1238" t="s">
        <v>40</v>
      </c>
      <c r="F1238" s="1">
        <v>64</v>
      </c>
      <c r="G1238" s="2">
        <v>72.97</v>
      </c>
      <c r="H1238" s="2"/>
      <c r="I1238" s="15"/>
      <c r="J1238" s="22"/>
      <c r="L1238" s="22"/>
      <c r="M1238" s="29"/>
      <c r="N1238" s="29">
        <f>G1238</f>
        <v>72.97</v>
      </c>
    </row>
    <row r="1239" spans="1:14" x14ac:dyDescent="0.2">
      <c r="A1239" s="10" t="s">
        <v>22</v>
      </c>
      <c r="B1239" s="6" t="s">
        <v>23</v>
      </c>
      <c r="C1239">
        <v>42000001788</v>
      </c>
      <c r="D1239" s="6" t="s">
        <v>1127</v>
      </c>
      <c r="E1239" t="s">
        <v>40</v>
      </c>
      <c r="F1239" s="1">
        <v>1997.31</v>
      </c>
      <c r="G1239" s="2">
        <v>5581.41</v>
      </c>
      <c r="H1239" s="2"/>
      <c r="I1239" s="15"/>
      <c r="J1239" s="22" t="s">
        <v>1419</v>
      </c>
      <c r="K1239" s="26">
        <f>G1239</f>
        <v>5581.41</v>
      </c>
      <c r="L1239" s="22"/>
      <c r="M1239" s="26"/>
      <c r="N1239" s="26"/>
    </row>
    <row r="1240" spans="1:14" x14ac:dyDescent="0.2">
      <c r="A1240" s="10" t="s">
        <v>22</v>
      </c>
      <c r="B1240" s="6" t="s">
        <v>23</v>
      </c>
      <c r="C1240">
        <v>42000001943</v>
      </c>
      <c r="D1240" s="6" t="s">
        <v>1205</v>
      </c>
      <c r="E1240" t="s">
        <v>18</v>
      </c>
      <c r="F1240" s="1">
        <v>17.61</v>
      </c>
      <c r="G1240" s="2">
        <v>1452.83</v>
      </c>
      <c r="H1240" s="2"/>
      <c r="I1240" s="15"/>
      <c r="J1240" s="22"/>
      <c r="L1240" s="22"/>
      <c r="M1240" s="29"/>
      <c r="N1240" s="29">
        <f t="shared" ref="N1240:N1248" si="163">G1240</f>
        <v>1452.83</v>
      </c>
    </row>
    <row r="1241" spans="1:14" x14ac:dyDescent="0.2">
      <c r="A1241" s="10" t="s">
        <v>22</v>
      </c>
      <c r="B1241" s="6" t="s">
        <v>23</v>
      </c>
      <c r="C1241">
        <v>42000001944</v>
      </c>
      <c r="D1241" s="6" t="s">
        <v>1005</v>
      </c>
      <c r="E1241" t="s">
        <v>18</v>
      </c>
      <c r="F1241" s="1">
        <v>2.7</v>
      </c>
      <c r="G1241" s="2">
        <v>244.35</v>
      </c>
      <c r="H1241" s="2"/>
      <c r="I1241" s="15"/>
      <c r="J1241" s="22"/>
      <c r="L1241" s="22"/>
      <c r="M1241" s="29"/>
      <c r="N1241" s="29">
        <f t="shared" si="163"/>
        <v>244.35</v>
      </c>
    </row>
    <row r="1242" spans="1:14" x14ac:dyDescent="0.2">
      <c r="A1242" s="10" t="s">
        <v>22</v>
      </c>
      <c r="B1242" s="6" t="s">
        <v>23</v>
      </c>
      <c r="C1242">
        <v>42000001945</v>
      </c>
      <c r="D1242" s="6" t="s">
        <v>1230</v>
      </c>
      <c r="E1242" t="s">
        <v>18</v>
      </c>
      <c r="F1242" s="1">
        <v>5.85</v>
      </c>
      <c r="G1242" s="2">
        <v>505.74</v>
      </c>
      <c r="H1242" s="2"/>
      <c r="I1242" s="15"/>
      <c r="J1242" s="22"/>
      <c r="L1242" s="22"/>
      <c r="M1242" s="29"/>
      <c r="N1242" s="29">
        <f t="shared" si="163"/>
        <v>505.74</v>
      </c>
    </row>
    <row r="1243" spans="1:14" x14ac:dyDescent="0.2">
      <c r="A1243" s="10" t="s">
        <v>22</v>
      </c>
      <c r="B1243" s="6" t="s">
        <v>23</v>
      </c>
      <c r="C1243">
        <v>42000001946</v>
      </c>
      <c r="D1243" s="6" t="s">
        <v>1231</v>
      </c>
      <c r="E1243" t="s">
        <v>18</v>
      </c>
      <c r="F1243" s="1">
        <v>42</v>
      </c>
      <c r="G1243" s="2">
        <v>3465</v>
      </c>
      <c r="H1243" s="2"/>
      <c r="I1243" s="15"/>
      <c r="J1243" s="22"/>
      <c r="L1243" s="22"/>
      <c r="M1243" s="29"/>
      <c r="N1243" s="29">
        <f t="shared" si="163"/>
        <v>3465</v>
      </c>
    </row>
    <row r="1244" spans="1:14" x14ac:dyDescent="0.2">
      <c r="A1244" s="10" t="s">
        <v>22</v>
      </c>
      <c r="B1244" s="6" t="s">
        <v>23</v>
      </c>
      <c r="C1244">
        <v>42000002282</v>
      </c>
      <c r="D1244" s="6" t="s">
        <v>1219</v>
      </c>
      <c r="E1244" t="s">
        <v>18</v>
      </c>
      <c r="F1244" s="1">
        <v>49.17</v>
      </c>
      <c r="G1244" s="2">
        <v>1276.94</v>
      </c>
      <c r="H1244" s="2"/>
      <c r="I1244" s="15"/>
      <c r="J1244" s="22"/>
      <c r="L1244" s="22"/>
      <c r="M1244" s="29"/>
      <c r="N1244" s="29">
        <f t="shared" si="163"/>
        <v>1276.94</v>
      </c>
    </row>
    <row r="1245" spans="1:14" x14ac:dyDescent="0.2">
      <c r="A1245" s="10" t="s">
        <v>22</v>
      </c>
      <c r="B1245" s="6" t="s">
        <v>23</v>
      </c>
      <c r="C1245">
        <v>42000002283</v>
      </c>
      <c r="D1245" s="6" t="s">
        <v>1206</v>
      </c>
      <c r="E1245" t="s">
        <v>18</v>
      </c>
      <c r="F1245" s="1">
        <v>19.899999999999999</v>
      </c>
      <c r="G1245" s="2">
        <v>2739.73</v>
      </c>
      <c r="H1245" s="2"/>
      <c r="I1245" s="15"/>
      <c r="J1245" s="22"/>
      <c r="L1245" s="22"/>
      <c r="M1245" s="29"/>
      <c r="N1245" s="29">
        <f t="shared" si="163"/>
        <v>2739.73</v>
      </c>
    </row>
    <row r="1246" spans="1:14" x14ac:dyDescent="0.2">
      <c r="A1246" s="10" t="s">
        <v>22</v>
      </c>
      <c r="B1246" s="6" t="s">
        <v>23</v>
      </c>
      <c r="C1246">
        <v>42000090025</v>
      </c>
      <c r="D1246" s="6" t="s">
        <v>628</v>
      </c>
      <c r="E1246" t="s">
        <v>11</v>
      </c>
      <c r="F1246" s="1">
        <v>3</v>
      </c>
      <c r="G1246" s="2">
        <v>412.9</v>
      </c>
      <c r="H1246" s="2"/>
      <c r="I1246" s="15"/>
      <c r="J1246" s="22"/>
      <c r="L1246" s="22"/>
      <c r="M1246" s="29"/>
      <c r="N1246" s="29">
        <f t="shared" si="163"/>
        <v>412.9</v>
      </c>
    </row>
    <row r="1247" spans="1:14" x14ac:dyDescent="0.2">
      <c r="A1247" s="10" t="s">
        <v>22</v>
      </c>
      <c r="B1247" s="6" t="s">
        <v>23</v>
      </c>
      <c r="C1247">
        <v>42187850004</v>
      </c>
      <c r="D1247" s="6" t="s">
        <v>345</v>
      </c>
      <c r="E1247" t="s">
        <v>11</v>
      </c>
      <c r="F1247" s="1">
        <v>2</v>
      </c>
      <c r="G1247" s="2">
        <v>1377.14</v>
      </c>
      <c r="H1247" s="2"/>
      <c r="I1247" s="15"/>
      <c r="J1247" s="22"/>
      <c r="L1247" s="22"/>
      <c r="M1247" s="29"/>
      <c r="N1247" s="29">
        <f t="shared" si="163"/>
        <v>1377.14</v>
      </c>
    </row>
    <row r="1248" spans="1:14" x14ac:dyDescent="0.2">
      <c r="A1248" s="10" t="s">
        <v>22</v>
      </c>
      <c r="B1248" s="6" t="s">
        <v>23</v>
      </c>
      <c r="C1248">
        <v>42200000042</v>
      </c>
      <c r="D1248" s="6" t="s">
        <v>61</v>
      </c>
      <c r="E1248" t="s">
        <v>11</v>
      </c>
      <c r="F1248" s="1">
        <v>1</v>
      </c>
      <c r="G1248" s="2">
        <v>1377.11</v>
      </c>
      <c r="H1248" s="2"/>
      <c r="I1248" s="15"/>
      <c r="J1248" s="22"/>
      <c r="L1248" s="22"/>
      <c r="M1248" s="29"/>
      <c r="N1248" s="29">
        <f t="shared" si="163"/>
        <v>1377.11</v>
      </c>
    </row>
    <row r="1249" spans="1:14" x14ac:dyDescent="0.2">
      <c r="A1249" s="10" t="s">
        <v>22</v>
      </c>
      <c r="B1249" s="6" t="s">
        <v>23</v>
      </c>
      <c r="C1249">
        <v>42283000003</v>
      </c>
      <c r="D1249" s="6" t="s">
        <v>408</v>
      </c>
      <c r="E1249" t="s">
        <v>11</v>
      </c>
      <c r="F1249" s="1">
        <v>2</v>
      </c>
      <c r="G1249" s="2">
        <v>40268.199999999997</v>
      </c>
      <c r="H1249" s="2"/>
      <c r="I1249" s="15"/>
      <c r="J1249" s="22" t="s">
        <v>1419</v>
      </c>
      <c r="K1249" s="26">
        <f t="shared" ref="K1249:K1250" si="164">G1249</f>
        <v>40268.199999999997</v>
      </c>
      <c r="L1249" s="22"/>
      <c r="M1249" s="26"/>
      <c r="N1249" s="26"/>
    </row>
    <row r="1250" spans="1:14" x14ac:dyDescent="0.2">
      <c r="A1250" s="10" t="s">
        <v>22</v>
      </c>
      <c r="B1250" s="6" t="s">
        <v>23</v>
      </c>
      <c r="C1250">
        <v>46000000401</v>
      </c>
      <c r="D1250" s="6" t="s">
        <v>803</v>
      </c>
      <c r="E1250" t="s">
        <v>11</v>
      </c>
      <c r="F1250" s="1">
        <v>1</v>
      </c>
      <c r="G1250" s="2">
        <v>6805.08</v>
      </c>
      <c r="H1250" s="2"/>
      <c r="I1250" s="15"/>
      <c r="J1250" s="22" t="s">
        <v>1419</v>
      </c>
      <c r="K1250" s="26">
        <f t="shared" si="164"/>
        <v>6805.08</v>
      </c>
      <c r="L1250" s="22"/>
      <c r="M1250" s="26"/>
      <c r="N1250" s="26"/>
    </row>
    <row r="1251" spans="1:14" x14ac:dyDescent="0.2">
      <c r="A1251" s="10" t="s">
        <v>22</v>
      </c>
      <c r="B1251" s="6" t="s">
        <v>23</v>
      </c>
      <c r="C1251">
        <v>46000000728</v>
      </c>
      <c r="D1251" s="6" t="s">
        <v>766</v>
      </c>
      <c r="E1251" t="s">
        <v>11</v>
      </c>
      <c r="F1251" s="1">
        <v>2</v>
      </c>
      <c r="G1251" s="2">
        <v>350.85</v>
      </c>
      <c r="H1251" s="2"/>
      <c r="I1251" s="15"/>
      <c r="J1251" s="22"/>
      <c r="L1251" s="22"/>
      <c r="M1251" s="29"/>
      <c r="N1251" s="29">
        <f>G1251</f>
        <v>350.85</v>
      </c>
    </row>
    <row r="1252" spans="1:14" x14ac:dyDescent="0.2">
      <c r="A1252" s="10" t="s">
        <v>22</v>
      </c>
      <c r="B1252" s="6" t="s">
        <v>23</v>
      </c>
      <c r="C1252">
        <v>46000001184</v>
      </c>
      <c r="D1252" s="6" t="s">
        <v>741</v>
      </c>
      <c r="E1252" t="s">
        <v>11</v>
      </c>
      <c r="F1252" s="1">
        <v>4</v>
      </c>
      <c r="G1252" s="2">
        <v>1468.88</v>
      </c>
      <c r="H1252" s="2"/>
      <c r="I1252" s="15"/>
      <c r="J1252" s="22"/>
      <c r="L1252" s="22"/>
      <c r="M1252" s="29"/>
      <c r="N1252" s="29">
        <f>G1252</f>
        <v>1468.88</v>
      </c>
    </row>
    <row r="1253" spans="1:14" x14ac:dyDescent="0.2">
      <c r="A1253" s="10" t="s">
        <v>22</v>
      </c>
      <c r="B1253" s="6" t="s">
        <v>23</v>
      </c>
      <c r="C1253">
        <v>59222000014</v>
      </c>
      <c r="D1253" s="6" t="s">
        <v>585</v>
      </c>
      <c r="E1253" t="s">
        <v>18</v>
      </c>
      <c r="F1253" s="1">
        <v>14</v>
      </c>
      <c r="G1253" s="2">
        <v>9660</v>
      </c>
      <c r="H1253" s="2"/>
      <c r="I1253" s="15"/>
      <c r="J1253" s="22" t="s">
        <v>1419</v>
      </c>
      <c r="K1253" s="26">
        <f t="shared" ref="K1253:K1255" si="165">G1253</f>
        <v>9660</v>
      </c>
      <c r="L1253" s="22"/>
      <c r="M1253" s="26"/>
      <c r="N1253" s="26"/>
    </row>
    <row r="1254" spans="1:14" x14ac:dyDescent="0.2">
      <c r="A1254" s="10" t="s">
        <v>22</v>
      </c>
      <c r="B1254" s="6" t="s">
        <v>23</v>
      </c>
      <c r="C1254">
        <v>63400000148</v>
      </c>
      <c r="D1254" s="6" t="s">
        <v>597</v>
      </c>
      <c r="E1254" t="s">
        <v>11</v>
      </c>
      <c r="F1254" s="1">
        <v>3</v>
      </c>
      <c r="G1254" s="2">
        <v>9600</v>
      </c>
      <c r="H1254" s="2"/>
      <c r="I1254" s="15"/>
      <c r="J1254" s="22" t="s">
        <v>1419</v>
      </c>
      <c r="K1254" s="26">
        <f t="shared" si="165"/>
        <v>9600</v>
      </c>
      <c r="L1254" s="22"/>
      <c r="M1254" s="26"/>
      <c r="N1254" s="26"/>
    </row>
    <row r="1255" spans="1:14" x14ac:dyDescent="0.2">
      <c r="A1255" s="10" t="s">
        <v>22</v>
      </c>
      <c r="B1255" s="6" t="s">
        <v>23</v>
      </c>
      <c r="C1255">
        <v>63400000149</v>
      </c>
      <c r="D1255" s="6" t="s">
        <v>642</v>
      </c>
      <c r="E1255" t="s">
        <v>11</v>
      </c>
      <c r="F1255" s="1">
        <v>3</v>
      </c>
      <c r="G1255" s="2">
        <v>7200</v>
      </c>
      <c r="H1255" s="2"/>
      <c r="I1255" s="15"/>
      <c r="J1255" s="22" t="s">
        <v>1419</v>
      </c>
      <c r="K1255" s="26">
        <f t="shared" si="165"/>
        <v>7200</v>
      </c>
      <c r="L1255" s="22"/>
      <c r="M1255" s="26"/>
      <c r="N1255" s="26"/>
    </row>
    <row r="1256" spans="1:14" x14ac:dyDescent="0.2">
      <c r="A1256" s="10" t="s">
        <v>22</v>
      </c>
      <c r="B1256" s="6" t="s">
        <v>23</v>
      </c>
      <c r="C1256">
        <v>63400000152</v>
      </c>
      <c r="D1256" s="6" t="s">
        <v>537</v>
      </c>
      <c r="E1256" t="s">
        <v>11</v>
      </c>
      <c r="F1256" s="1">
        <v>5</v>
      </c>
      <c r="G1256" s="2">
        <v>100</v>
      </c>
      <c r="H1256" s="2"/>
      <c r="I1256" s="15"/>
      <c r="J1256" s="22"/>
      <c r="L1256" s="22"/>
      <c r="M1256" s="29"/>
      <c r="N1256" s="29">
        <f>G1256</f>
        <v>100</v>
      </c>
    </row>
    <row r="1257" spans="1:14" x14ac:dyDescent="0.2">
      <c r="A1257" s="10" t="s">
        <v>22</v>
      </c>
      <c r="B1257" s="6" t="s">
        <v>23</v>
      </c>
      <c r="C1257">
        <v>63401400022</v>
      </c>
      <c r="D1257" s="6" t="s">
        <v>644</v>
      </c>
      <c r="E1257" t="s">
        <v>11</v>
      </c>
      <c r="F1257" s="1">
        <v>2</v>
      </c>
      <c r="G1257" s="2">
        <v>6400</v>
      </c>
      <c r="H1257" s="2"/>
      <c r="I1257" s="15"/>
      <c r="J1257" s="22" t="s">
        <v>1419</v>
      </c>
      <c r="K1257" s="26">
        <f>G1257</f>
        <v>6400</v>
      </c>
      <c r="L1257" s="22"/>
      <c r="M1257" s="26"/>
      <c r="N1257" s="26"/>
    </row>
    <row r="1258" spans="1:14" x14ac:dyDescent="0.2">
      <c r="A1258" s="10" t="s">
        <v>22</v>
      </c>
      <c r="B1258" s="6" t="s">
        <v>23</v>
      </c>
      <c r="C1258">
        <v>81515600003</v>
      </c>
      <c r="D1258" s="6" t="s">
        <v>1261</v>
      </c>
      <c r="E1258" t="s">
        <v>40</v>
      </c>
      <c r="F1258" s="1">
        <v>9.1</v>
      </c>
      <c r="G1258" s="2">
        <v>5.46</v>
      </c>
      <c r="H1258" s="2"/>
      <c r="I1258" s="15"/>
      <c r="J1258" s="20"/>
      <c r="K1258" s="29"/>
      <c r="L1258" s="20"/>
      <c r="M1258" s="29"/>
      <c r="N1258" s="29">
        <f>G1258</f>
        <v>5.46</v>
      </c>
    </row>
    <row r="1259" spans="1:14" x14ac:dyDescent="0.2">
      <c r="A1259" s="5" t="s">
        <v>22</v>
      </c>
      <c r="B1259" s="6" t="s">
        <v>23</v>
      </c>
      <c r="C1259">
        <v>81515600008</v>
      </c>
      <c r="D1259" s="6" t="s">
        <v>1064</v>
      </c>
      <c r="E1259" t="s">
        <v>40</v>
      </c>
      <c r="F1259" s="1">
        <v>331.8</v>
      </c>
      <c r="G1259" s="2">
        <v>146.19</v>
      </c>
      <c r="H1259" s="2"/>
      <c r="I1259" s="15"/>
      <c r="J1259" s="20"/>
      <c r="K1259" s="29"/>
      <c r="L1259" s="20"/>
      <c r="M1259" s="29"/>
      <c r="N1259" s="29">
        <f>G1259</f>
        <v>146.19</v>
      </c>
    </row>
    <row r="1260" spans="1:14" x14ac:dyDescent="0.2">
      <c r="A1260" s="7" t="s">
        <v>1390</v>
      </c>
      <c r="B1260" s="7"/>
      <c r="C1260" s="7"/>
      <c r="D1260" s="7"/>
      <c r="E1260" s="7"/>
      <c r="F1260" s="8">
        <v>35930.689999999988</v>
      </c>
      <c r="G1260" s="9">
        <v>1112816.7999999996</v>
      </c>
      <c r="H1260" s="9"/>
      <c r="I1260" s="16"/>
      <c r="J1260" s="21">
        <f>SUMIF($A$3:A1259,A1259,$J$3:J1259)</f>
        <v>0</v>
      </c>
      <c r="K1260" s="30">
        <f>SUM(K1163:K1259)</f>
        <v>872647.59</v>
      </c>
      <c r="L1260" s="30">
        <f t="shared" ref="L1260:N1260" si="166">SUM(L1163:L1259)</f>
        <v>0</v>
      </c>
      <c r="M1260" s="30">
        <f t="shared" si="166"/>
        <v>155784.79999999999</v>
      </c>
      <c r="N1260" s="30">
        <f t="shared" si="166"/>
        <v>84384.410000000018</v>
      </c>
    </row>
    <row r="1261" spans="1:14" x14ac:dyDescent="0.2">
      <c r="A1261" s="5" t="s">
        <v>62</v>
      </c>
      <c r="B1261" s="6" t="s">
        <v>63</v>
      </c>
      <c r="C1261">
        <v>81811500002</v>
      </c>
      <c r="D1261" s="6" t="s">
        <v>1147</v>
      </c>
      <c r="E1261" t="s">
        <v>46</v>
      </c>
      <c r="F1261" s="1">
        <v>9.8000000000000004E-2</v>
      </c>
      <c r="G1261" s="2">
        <v>588</v>
      </c>
      <c r="H1261" s="2"/>
      <c r="I1261" s="15"/>
      <c r="J1261" s="20"/>
      <c r="K1261" s="29"/>
      <c r="L1261" s="20" t="s">
        <v>1419</v>
      </c>
      <c r="M1261" s="29">
        <v>588</v>
      </c>
      <c r="N1261" s="29"/>
    </row>
    <row r="1262" spans="1:14" x14ac:dyDescent="0.2">
      <c r="A1262" s="7" t="s">
        <v>1391</v>
      </c>
      <c r="B1262" s="7"/>
      <c r="C1262" s="7"/>
      <c r="D1262" s="7"/>
      <c r="E1262" s="7"/>
      <c r="F1262" s="8">
        <v>9.8000000000000004E-2</v>
      </c>
      <c r="G1262" s="9">
        <v>588</v>
      </c>
      <c r="H1262" s="9"/>
      <c r="I1262" s="16"/>
      <c r="J1262" s="21">
        <f>SUMIF($A$3:A1261,A1261,$J$3:J1261)</f>
        <v>0</v>
      </c>
      <c r="K1262" s="30">
        <f>K1261</f>
        <v>0</v>
      </c>
      <c r="L1262" s="30" t="str">
        <f t="shared" ref="L1262:N1262" si="167">L1261</f>
        <v>+</v>
      </c>
      <c r="M1262" s="30">
        <f t="shared" si="167"/>
        <v>588</v>
      </c>
      <c r="N1262" s="30">
        <f t="shared" si="167"/>
        <v>0</v>
      </c>
    </row>
    <row r="1263" spans="1:14" x14ac:dyDescent="0.2">
      <c r="A1263" s="10" t="s">
        <v>58</v>
      </c>
      <c r="B1263" s="6" t="s">
        <v>39</v>
      </c>
      <c r="C1263">
        <v>2544100002</v>
      </c>
      <c r="D1263" s="6" t="s">
        <v>679</v>
      </c>
      <c r="E1263" t="s">
        <v>11</v>
      </c>
      <c r="F1263" s="1">
        <v>32</v>
      </c>
      <c r="G1263" s="2">
        <v>18425.599999999999</v>
      </c>
      <c r="H1263" s="2"/>
      <c r="I1263" s="15"/>
      <c r="J1263" s="22" t="s">
        <v>1419</v>
      </c>
      <c r="K1263" s="26">
        <f t="shared" ref="K1263:K1273" si="168">G1263</f>
        <v>18425.599999999999</v>
      </c>
      <c r="L1263" s="22"/>
      <c r="M1263" s="26"/>
      <c r="N1263" s="26"/>
    </row>
    <row r="1264" spans="1:14" x14ac:dyDescent="0.2">
      <c r="A1264" s="10" t="s">
        <v>58</v>
      </c>
      <c r="B1264" s="6" t="s">
        <v>39</v>
      </c>
      <c r="C1264">
        <v>31870000028</v>
      </c>
      <c r="D1264" s="6" t="s">
        <v>881</v>
      </c>
      <c r="E1264" t="s">
        <v>11</v>
      </c>
      <c r="F1264" s="1">
        <v>1</v>
      </c>
      <c r="G1264" s="2">
        <v>34200</v>
      </c>
      <c r="H1264" s="2"/>
      <c r="I1264" s="15"/>
      <c r="J1264" s="22" t="s">
        <v>1419</v>
      </c>
      <c r="K1264" s="26">
        <f t="shared" si="168"/>
        <v>34200</v>
      </c>
      <c r="L1264" s="22"/>
      <c r="M1264" s="26"/>
      <c r="N1264" s="26"/>
    </row>
    <row r="1265" spans="1:14" x14ac:dyDescent="0.2">
      <c r="A1265" s="10" t="s">
        <v>58</v>
      </c>
      <c r="B1265" s="6" t="s">
        <v>39</v>
      </c>
      <c r="C1265">
        <v>31870000033</v>
      </c>
      <c r="D1265" s="6" t="s">
        <v>932</v>
      </c>
      <c r="E1265" t="s">
        <v>11</v>
      </c>
      <c r="F1265" s="1">
        <v>2</v>
      </c>
      <c r="G1265" s="2">
        <v>24000</v>
      </c>
      <c r="H1265" s="2"/>
      <c r="I1265" s="15"/>
      <c r="J1265" s="22" t="s">
        <v>1419</v>
      </c>
      <c r="K1265" s="26">
        <f t="shared" si="168"/>
        <v>24000</v>
      </c>
      <c r="L1265" s="22"/>
      <c r="M1265" s="26"/>
      <c r="N1265" s="26"/>
    </row>
    <row r="1266" spans="1:14" x14ac:dyDescent="0.2">
      <c r="A1266" s="10" t="s">
        <v>58</v>
      </c>
      <c r="B1266" s="6" t="s">
        <v>39</v>
      </c>
      <c r="C1266">
        <v>31870000035</v>
      </c>
      <c r="D1266" s="6" t="s">
        <v>952</v>
      </c>
      <c r="E1266" t="s">
        <v>11</v>
      </c>
      <c r="F1266" s="1">
        <v>1</v>
      </c>
      <c r="G1266" s="2">
        <v>11600</v>
      </c>
      <c r="H1266" s="2"/>
      <c r="I1266" s="15"/>
      <c r="J1266" s="22" t="s">
        <v>1419</v>
      </c>
      <c r="K1266" s="26">
        <f t="shared" si="168"/>
        <v>11600</v>
      </c>
      <c r="L1266" s="22"/>
      <c r="M1266" s="26"/>
      <c r="N1266" s="26"/>
    </row>
    <row r="1267" spans="1:14" x14ac:dyDescent="0.2">
      <c r="A1267" s="10" t="s">
        <v>58</v>
      </c>
      <c r="B1267" s="6" t="s">
        <v>39</v>
      </c>
      <c r="C1267">
        <v>31870000045</v>
      </c>
      <c r="D1267" s="6" t="s">
        <v>739</v>
      </c>
      <c r="E1267" t="s">
        <v>11</v>
      </c>
      <c r="F1267" s="1">
        <v>1</v>
      </c>
      <c r="G1267" s="2">
        <v>13800</v>
      </c>
      <c r="H1267" s="2"/>
      <c r="I1267" s="15"/>
      <c r="J1267" s="22" t="s">
        <v>1419</v>
      </c>
      <c r="K1267" s="26">
        <f t="shared" si="168"/>
        <v>13800</v>
      </c>
      <c r="L1267" s="22"/>
      <c r="M1267" s="26"/>
      <c r="N1267" s="26"/>
    </row>
    <row r="1268" spans="1:14" x14ac:dyDescent="0.2">
      <c r="A1268" s="10" t="s">
        <v>58</v>
      </c>
      <c r="B1268" s="6" t="s">
        <v>39</v>
      </c>
      <c r="C1268">
        <v>31870000049</v>
      </c>
      <c r="D1268" s="6" t="s">
        <v>771</v>
      </c>
      <c r="E1268" t="s">
        <v>11</v>
      </c>
      <c r="F1268" s="1">
        <v>1</v>
      </c>
      <c r="G1268" s="2">
        <v>10600</v>
      </c>
      <c r="H1268" s="2"/>
      <c r="I1268" s="15"/>
      <c r="J1268" s="22" t="s">
        <v>1419</v>
      </c>
      <c r="K1268" s="26">
        <f t="shared" si="168"/>
        <v>10600</v>
      </c>
      <c r="L1268" s="22"/>
      <c r="M1268" s="26"/>
      <c r="N1268" s="26"/>
    </row>
    <row r="1269" spans="1:14" x14ac:dyDescent="0.2">
      <c r="A1269" s="10" t="s">
        <v>58</v>
      </c>
      <c r="B1269" s="6" t="s">
        <v>39</v>
      </c>
      <c r="C1269">
        <v>31870000109</v>
      </c>
      <c r="D1269" s="6" t="s">
        <v>933</v>
      </c>
      <c r="E1269" t="s">
        <v>11</v>
      </c>
      <c r="F1269" s="1">
        <v>1</v>
      </c>
      <c r="G1269" s="2">
        <v>12915</v>
      </c>
      <c r="H1269" s="2"/>
      <c r="I1269" s="15"/>
      <c r="J1269" s="22" t="s">
        <v>1419</v>
      </c>
      <c r="K1269" s="26">
        <f t="shared" si="168"/>
        <v>12915</v>
      </c>
      <c r="L1269" s="22"/>
      <c r="M1269" s="26"/>
      <c r="N1269" s="26"/>
    </row>
    <row r="1270" spans="1:14" x14ac:dyDescent="0.2">
      <c r="A1270" s="10" t="s">
        <v>58</v>
      </c>
      <c r="B1270" s="6" t="s">
        <v>39</v>
      </c>
      <c r="C1270">
        <v>31870000117</v>
      </c>
      <c r="D1270" s="6" t="s">
        <v>740</v>
      </c>
      <c r="E1270" t="s">
        <v>11</v>
      </c>
      <c r="F1270" s="1">
        <v>1</v>
      </c>
      <c r="G1270" s="2">
        <v>14100</v>
      </c>
      <c r="H1270" s="2"/>
      <c r="I1270" s="15"/>
      <c r="J1270" s="22" t="s">
        <v>1419</v>
      </c>
      <c r="K1270" s="26">
        <f t="shared" si="168"/>
        <v>14100</v>
      </c>
      <c r="L1270" s="22"/>
      <c r="M1270" s="26"/>
      <c r="N1270" s="26"/>
    </row>
    <row r="1271" spans="1:14" x14ac:dyDescent="0.2">
      <c r="A1271" s="10" t="s">
        <v>58</v>
      </c>
      <c r="B1271" s="6" t="s">
        <v>39</v>
      </c>
      <c r="C1271">
        <v>31870000156</v>
      </c>
      <c r="D1271" s="6" t="s">
        <v>774</v>
      </c>
      <c r="E1271" t="s">
        <v>11</v>
      </c>
      <c r="F1271" s="1">
        <v>7</v>
      </c>
      <c r="G1271" s="2">
        <v>7700</v>
      </c>
      <c r="H1271" s="2"/>
      <c r="I1271" s="15"/>
      <c r="J1271" s="22" t="s">
        <v>1419</v>
      </c>
      <c r="K1271" s="26">
        <f t="shared" si="168"/>
        <v>7700</v>
      </c>
      <c r="L1271" s="22"/>
      <c r="M1271" s="26"/>
      <c r="N1271" s="26"/>
    </row>
    <row r="1272" spans="1:14" x14ac:dyDescent="0.2">
      <c r="A1272" s="10" t="s">
        <v>58</v>
      </c>
      <c r="B1272" s="6" t="s">
        <v>39</v>
      </c>
      <c r="C1272">
        <v>34534100013</v>
      </c>
      <c r="D1272" s="6" t="s">
        <v>865</v>
      </c>
      <c r="E1272" t="s">
        <v>11</v>
      </c>
      <c r="F1272" s="1">
        <v>2</v>
      </c>
      <c r="G1272" s="2">
        <v>14092</v>
      </c>
      <c r="H1272" s="2"/>
      <c r="I1272" s="15"/>
      <c r="J1272" s="22" t="s">
        <v>1419</v>
      </c>
      <c r="K1272" s="26">
        <f t="shared" si="168"/>
        <v>14092</v>
      </c>
      <c r="L1272" s="22"/>
      <c r="M1272" s="26"/>
      <c r="N1272" s="26"/>
    </row>
    <row r="1273" spans="1:14" x14ac:dyDescent="0.2">
      <c r="A1273" s="5" t="s">
        <v>58</v>
      </c>
      <c r="B1273" s="6" t="s">
        <v>39</v>
      </c>
      <c r="C1273">
        <v>42000001781</v>
      </c>
      <c r="D1273" s="6" t="s">
        <v>719</v>
      </c>
      <c r="E1273" t="s">
        <v>11</v>
      </c>
      <c r="F1273" s="1">
        <v>1</v>
      </c>
      <c r="G1273" s="2">
        <v>11149.2</v>
      </c>
      <c r="H1273" s="2"/>
      <c r="I1273" s="15"/>
      <c r="J1273" s="22" t="s">
        <v>1419</v>
      </c>
      <c r="K1273" s="26">
        <f t="shared" si="168"/>
        <v>11149.2</v>
      </c>
      <c r="L1273" s="22"/>
      <c r="M1273" s="26"/>
      <c r="N1273" s="26"/>
    </row>
    <row r="1274" spans="1:14" x14ac:dyDescent="0.2">
      <c r="A1274" s="7" t="s">
        <v>1392</v>
      </c>
      <c r="B1274" s="7"/>
      <c r="C1274" s="7"/>
      <c r="D1274" s="7"/>
      <c r="E1274" s="7"/>
      <c r="F1274" s="8">
        <v>50</v>
      </c>
      <c r="G1274" s="9">
        <v>172581.80000000002</v>
      </c>
      <c r="H1274" s="9"/>
      <c r="I1274" s="16"/>
      <c r="J1274" s="21">
        <f>SUMIF($A$3:A1273,A1273,$J$3:J1273)</f>
        <v>0</v>
      </c>
      <c r="K1274" s="30">
        <f>SUM(K1263:K1273)</f>
        <v>172581.80000000002</v>
      </c>
      <c r="L1274" s="30">
        <f t="shared" ref="L1274:N1274" si="169">SUM(L1263:L1273)</f>
        <v>0</v>
      </c>
      <c r="M1274" s="30">
        <f t="shared" si="169"/>
        <v>0</v>
      </c>
      <c r="N1274" s="30">
        <f t="shared" si="169"/>
        <v>0</v>
      </c>
    </row>
    <row r="1275" spans="1:14" ht="22.5" x14ac:dyDescent="0.2">
      <c r="A1275" s="10" t="s">
        <v>86</v>
      </c>
      <c r="B1275" s="6" t="s">
        <v>39</v>
      </c>
      <c r="C1275">
        <v>34143000001</v>
      </c>
      <c r="D1275" s="6" t="s">
        <v>551</v>
      </c>
      <c r="E1275" t="s">
        <v>11</v>
      </c>
      <c r="F1275" s="1">
        <v>1</v>
      </c>
      <c r="G1275" s="2">
        <v>1482.2</v>
      </c>
      <c r="H1275" s="2"/>
      <c r="I1275" s="15" t="s">
        <v>1414</v>
      </c>
      <c r="J1275" s="22" t="s">
        <v>1419</v>
      </c>
      <c r="K1275" s="26">
        <f t="shared" ref="K1275:K1294" si="170">G1275</f>
        <v>1482.2</v>
      </c>
      <c r="L1275" s="22"/>
      <c r="M1275" s="26"/>
      <c r="N1275" s="26"/>
    </row>
    <row r="1276" spans="1:14" x14ac:dyDescent="0.2">
      <c r="A1276" s="10" t="s">
        <v>86</v>
      </c>
      <c r="B1276" s="6" t="s">
        <v>39</v>
      </c>
      <c r="C1276">
        <v>34499000322</v>
      </c>
      <c r="D1276" s="6" t="s">
        <v>1116</v>
      </c>
      <c r="E1276" t="s">
        <v>11</v>
      </c>
      <c r="F1276" s="1">
        <v>4</v>
      </c>
      <c r="G1276" s="2">
        <v>6054.24</v>
      </c>
      <c r="H1276" s="2"/>
      <c r="I1276" s="15" t="s">
        <v>1415</v>
      </c>
      <c r="J1276" s="22" t="s">
        <v>1419</v>
      </c>
      <c r="K1276" s="26">
        <f t="shared" si="170"/>
        <v>6054.24</v>
      </c>
      <c r="L1276" s="22"/>
      <c r="M1276" s="26"/>
      <c r="N1276" s="26"/>
    </row>
    <row r="1277" spans="1:14" x14ac:dyDescent="0.2">
      <c r="A1277" s="10" t="s">
        <v>86</v>
      </c>
      <c r="B1277" s="6" t="s">
        <v>39</v>
      </c>
      <c r="C1277">
        <v>35000000063</v>
      </c>
      <c r="D1277" s="6" t="s">
        <v>1258</v>
      </c>
      <c r="E1277" t="s">
        <v>11</v>
      </c>
      <c r="F1277" s="1">
        <v>2</v>
      </c>
      <c r="G1277" s="2">
        <v>6767.79</v>
      </c>
      <c r="H1277" s="2"/>
      <c r="I1277" s="15" t="s">
        <v>1415</v>
      </c>
      <c r="J1277" s="22" t="s">
        <v>1419</v>
      </c>
      <c r="K1277" s="26">
        <f t="shared" si="170"/>
        <v>6767.79</v>
      </c>
      <c r="L1277" s="22"/>
      <c r="M1277" s="26"/>
      <c r="N1277" s="26"/>
    </row>
    <row r="1278" spans="1:14" x14ac:dyDescent="0.2">
      <c r="A1278" s="10" t="s">
        <v>86</v>
      </c>
      <c r="B1278" s="6" t="s">
        <v>39</v>
      </c>
      <c r="C1278">
        <v>35000000064</v>
      </c>
      <c r="D1278" s="6" t="s">
        <v>953</v>
      </c>
      <c r="E1278" t="s">
        <v>40</v>
      </c>
      <c r="F1278" s="1">
        <v>400</v>
      </c>
      <c r="G1278" s="2">
        <v>8530.33</v>
      </c>
      <c r="H1278" s="2"/>
      <c r="I1278" s="15"/>
      <c r="J1278" s="20" t="s">
        <v>1419</v>
      </c>
      <c r="K1278" s="26">
        <f t="shared" si="170"/>
        <v>8530.33</v>
      </c>
      <c r="L1278" s="20"/>
      <c r="M1278" s="26"/>
      <c r="N1278" s="26"/>
    </row>
    <row r="1279" spans="1:14" ht="22.5" x14ac:dyDescent="0.2">
      <c r="A1279" s="10" t="s">
        <v>86</v>
      </c>
      <c r="B1279" s="6" t="s">
        <v>39</v>
      </c>
      <c r="C1279">
        <v>35880000008</v>
      </c>
      <c r="D1279" s="6" t="s">
        <v>586</v>
      </c>
      <c r="E1279" t="s">
        <v>40</v>
      </c>
      <c r="F1279" s="1">
        <v>50</v>
      </c>
      <c r="G1279" s="2">
        <v>3347.46</v>
      </c>
      <c r="H1279" s="2"/>
      <c r="I1279" s="15" t="s">
        <v>1414</v>
      </c>
      <c r="J1279" s="22" t="s">
        <v>1419</v>
      </c>
      <c r="K1279" s="26">
        <f t="shared" si="170"/>
        <v>3347.46</v>
      </c>
      <c r="L1279" s="22"/>
      <c r="M1279" s="26"/>
      <c r="N1279" s="26"/>
    </row>
    <row r="1280" spans="1:14" x14ac:dyDescent="0.2">
      <c r="A1280" s="10" t="s">
        <v>86</v>
      </c>
      <c r="B1280" s="6" t="s">
        <v>39</v>
      </c>
      <c r="C1280">
        <v>39000000053</v>
      </c>
      <c r="D1280" s="6" t="s">
        <v>989</v>
      </c>
      <c r="E1280" t="s">
        <v>98</v>
      </c>
      <c r="F1280" s="1">
        <v>20</v>
      </c>
      <c r="G1280" s="2">
        <v>7393.22</v>
      </c>
      <c r="H1280" s="2"/>
      <c r="I1280" s="15" t="s">
        <v>1416</v>
      </c>
      <c r="J1280" s="22" t="s">
        <v>1419</v>
      </c>
      <c r="K1280" s="26">
        <f t="shared" si="170"/>
        <v>7393.22</v>
      </c>
      <c r="L1280" s="22"/>
      <c r="M1280" s="26"/>
      <c r="N1280" s="26"/>
    </row>
    <row r="1281" spans="1:14" x14ac:dyDescent="0.2">
      <c r="A1281" s="10" t="s">
        <v>86</v>
      </c>
      <c r="B1281" s="6" t="s">
        <v>39</v>
      </c>
      <c r="C1281">
        <v>39000000054</v>
      </c>
      <c r="D1281" s="6" t="s">
        <v>1329</v>
      </c>
      <c r="E1281" t="s">
        <v>11</v>
      </c>
      <c r="F1281" s="1">
        <v>1</v>
      </c>
      <c r="G1281" s="2">
        <v>2966.1</v>
      </c>
      <c r="H1281" s="2"/>
      <c r="I1281" s="15" t="s">
        <v>1416</v>
      </c>
      <c r="J1281" s="22" t="s">
        <v>1419</v>
      </c>
      <c r="K1281" s="26">
        <f t="shared" si="170"/>
        <v>2966.1</v>
      </c>
      <c r="L1281" s="22"/>
      <c r="M1281" s="26"/>
      <c r="N1281" s="26"/>
    </row>
    <row r="1282" spans="1:14" x14ac:dyDescent="0.2">
      <c r="A1282" s="10" t="s">
        <v>86</v>
      </c>
      <c r="B1282" s="6" t="s">
        <v>39</v>
      </c>
      <c r="C1282">
        <v>39000000055</v>
      </c>
      <c r="D1282" s="6" t="s">
        <v>1323</v>
      </c>
      <c r="E1282" t="s">
        <v>11</v>
      </c>
      <c r="F1282" s="1">
        <v>1</v>
      </c>
      <c r="G1282" s="2">
        <v>1548.31</v>
      </c>
      <c r="H1282" s="2"/>
      <c r="I1282" s="15" t="s">
        <v>1415</v>
      </c>
      <c r="J1282" s="22" t="s">
        <v>1419</v>
      </c>
      <c r="K1282" s="26">
        <f t="shared" si="170"/>
        <v>1548.31</v>
      </c>
      <c r="L1282" s="22"/>
      <c r="M1282" s="26"/>
      <c r="N1282" s="26"/>
    </row>
    <row r="1283" spans="1:14" ht="22.5" x14ac:dyDescent="0.2">
      <c r="A1283" s="10" t="s">
        <v>86</v>
      </c>
      <c r="B1283" s="6" t="s">
        <v>39</v>
      </c>
      <c r="C1283">
        <v>40000022019</v>
      </c>
      <c r="D1283" s="6" t="s">
        <v>1328</v>
      </c>
      <c r="E1283" t="s">
        <v>11</v>
      </c>
      <c r="F1283" s="1">
        <v>1</v>
      </c>
      <c r="G1283" s="2">
        <v>26904.240000000002</v>
      </c>
      <c r="H1283" s="2"/>
      <c r="I1283" s="15" t="s">
        <v>1417</v>
      </c>
      <c r="J1283" s="22" t="s">
        <v>1419</v>
      </c>
      <c r="K1283" s="26">
        <f t="shared" si="170"/>
        <v>26904.240000000002</v>
      </c>
      <c r="L1283" s="22"/>
      <c r="M1283" s="26"/>
      <c r="N1283" s="26"/>
    </row>
    <row r="1284" spans="1:14" x14ac:dyDescent="0.2">
      <c r="A1284" s="10" t="s">
        <v>86</v>
      </c>
      <c r="B1284" s="6" t="s">
        <v>39</v>
      </c>
      <c r="C1284">
        <v>40000022030</v>
      </c>
      <c r="D1284" s="6" t="s">
        <v>729</v>
      </c>
      <c r="E1284" t="s">
        <v>11</v>
      </c>
      <c r="F1284" s="1">
        <v>1</v>
      </c>
      <c r="G1284" s="2">
        <v>16603.04</v>
      </c>
      <c r="H1284" s="2"/>
      <c r="I1284" s="15" t="s">
        <v>1415</v>
      </c>
      <c r="J1284" s="22" t="s">
        <v>1419</v>
      </c>
      <c r="K1284" s="26">
        <f t="shared" si="170"/>
        <v>16603.04</v>
      </c>
      <c r="L1284" s="22"/>
      <c r="M1284" s="26"/>
      <c r="N1284" s="26"/>
    </row>
    <row r="1285" spans="1:14" x14ac:dyDescent="0.2">
      <c r="A1285" s="10" t="s">
        <v>86</v>
      </c>
      <c r="B1285" s="6" t="s">
        <v>39</v>
      </c>
      <c r="C1285">
        <v>40000022031</v>
      </c>
      <c r="D1285" s="6" t="s">
        <v>778</v>
      </c>
      <c r="E1285" t="s">
        <v>11</v>
      </c>
      <c r="F1285" s="1">
        <v>1</v>
      </c>
      <c r="G1285" s="2">
        <v>13256.13</v>
      </c>
      <c r="H1285" s="2"/>
      <c r="I1285" s="15" t="s">
        <v>1415</v>
      </c>
      <c r="J1285" s="22" t="s">
        <v>1419</v>
      </c>
      <c r="K1285" s="26">
        <f t="shared" si="170"/>
        <v>13256.13</v>
      </c>
      <c r="L1285" s="22"/>
      <c r="M1285" s="26"/>
      <c r="N1285" s="26"/>
    </row>
    <row r="1286" spans="1:14" ht="22.5" x14ac:dyDescent="0.2">
      <c r="A1286" s="10" t="s">
        <v>86</v>
      </c>
      <c r="B1286" s="6" t="s">
        <v>39</v>
      </c>
      <c r="C1286">
        <v>40332210061</v>
      </c>
      <c r="D1286" s="6" t="s">
        <v>400</v>
      </c>
      <c r="E1286" t="s">
        <v>11</v>
      </c>
      <c r="F1286" s="1">
        <v>1</v>
      </c>
      <c r="G1286" s="2">
        <v>18644.07</v>
      </c>
      <c r="H1286" s="2"/>
      <c r="I1286" s="15" t="s">
        <v>1417</v>
      </c>
      <c r="J1286" s="22" t="s">
        <v>1419</v>
      </c>
      <c r="K1286" s="26">
        <f t="shared" si="170"/>
        <v>18644.07</v>
      </c>
      <c r="L1286" s="22"/>
      <c r="M1286" s="26"/>
      <c r="N1286" s="26"/>
    </row>
    <row r="1287" spans="1:14" ht="22.5" x14ac:dyDescent="0.2">
      <c r="A1287" s="10" t="s">
        <v>86</v>
      </c>
      <c r="B1287" s="6" t="s">
        <v>39</v>
      </c>
      <c r="C1287">
        <v>40332210066</v>
      </c>
      <c r="D1287" s="6" t="s">
        <v>1327</v>
      </c>
      <c r="E1287" t="s">
        <v>11</v>
      </c>
      <c r="F1287" s="1">
        <v>1</v>
      </c>
      <c r="G1287" s="2">
        <v>11253.19</v>
      </c>
      <c r="H1287" s="2"/>
      <c r="I1287" s="15" t="s">
        <v>1417</v>
      </c>
      <c r="J1287" s="22" t="s">
        <v>1419</v>
      </c>
      <c r="K1287" s="26">
        <f t="shared" si="170"/>
        <v>11253.19</v>
      </c>
      <c r="L1287" s="22"/>
      <c r="M1287" s="26"/>
      <c r="N1287" s="26"/>
    </row>
    <row r="1288" spans="1:14" x14ac:dyDescent="0.2">
      <c r="A1288" s="10" t="s">
        <v>86</v>
      </c>
      <c r="B1288" s="6" t="s">
        <v>39</v>
      </c>
      <c r="C1288">
        <v>63900000007</v>
      </c>
      <c r="D1288" s="6" t="s">
        <v>1312</v>
      </c>
      <c r="E1288" t="s">
        <v>11</v>
      </c>
      <c r="F1288" s="1">
        <v>1</v>
      </c>
      <c r="G1288" s="2">
        <v>21694.92</v>
      </c>
      <c r="H1288" s="2"/>
      <c r="I1288" s="15" t="s">
        <v>1416</v>
      </c>
      <c r="J1288" s="22" t="s">
        <v>1419</v>
      </c>
      <c r="K1288" s="26">
        <f t="shared" si="170"/>
        <v>21694.92</v>
      </c>
      <c r="L1288" s="22"/>
      <c r="M1288" s="26"/>
      <c r="N1288" s="26"/>
    </row>
    <row r="1289" spans="1:14" x14ac:dyDescent="0.2">
      <c r="A1289" s="10" t="s">
        <v>86</v>
      </c>
      <c r="B1289" s="6" t="s">
        <v>39</v>
      </c>
      <c r="C1289">
        <v>63900000008</v>
      </c>
      <c r="D1289" s="6" t="s">
        <v>779</v>
      </c>
      <c r="E1289" t="s">
        <v>11</v>
      </c>
      <c r="F1289" s="1">
        <v>1</v>
      </c>
      <c r="G1289" s="2">
        <v>46271.19</v>
      </c>
      <c r="H1289" s="2"/>
      <c r="I1289" s="15" t="s">
        <v>1416</v>
      </c>
      <c r="J1289" s="22" t="s">
        <v>1419</v>
      </c>
      <c r="K1289" s="26">
        <f t="shared" si="170"/>
        <v>46271.19</v>
      </c>
      <c r="L1289" s="22"/>
      <c r="M1289" s="26"/>
      <c r="N1289" s="26"/>
    </row>
    <row r="1290" spans="1:14" x14ac:dyDescent="0.2">
      <c r="A1290" s="10" t="s">
        <v>86</v>
      </c>
      <c r="B1290" s="6" t="s">
        <v>39</v>
      </c>
      <c r="C1290">
        <v>63900000009</v>
      </c>
      <c r="D1290" s="6" t="s">
        <v>328</v>
      </c>
      <c r="E1290" t="s">
        <v>11</v>
      </c>
      <c r="F1290" s="1">
        <v>1</v>
      </c>
      <c r="G1290" s="2">
        <v>30000</v>
      </c>
      <c r="H1290" s="2"/>
      <c r="I1290" s="15" t="s">
        <v>1416</v>
      </c>
      <c r="J1290" s="22" t="s">
        <v>1419</v>
      </c>
      <c r="K1290" s="26">
        <f t="shared" si="170"/>
        <v>30000</v>
      </c>
      <c r="L1290" s="22"/>
      <c r="M1290" s="26"/>
      <c r="N1290" s="26"/>
    </row>
    <row r="1291" spans="1:14" x14ac:dyDescent="0.2">
      <c r="A1291" s="10" t="s">
        <v>86</v>
      </c>
      <c r="B1291" s="6" t="s">
        <v>39</v>
      </c>
      <c r="C1291">
        <v>63900000010</v>
      </c>
      <c r="D1291" s="6" t="s">
        <v>668</v>
      </c>
      <c r="E1291" t="s">
        <v>11</v>
      </c>
      <c r="F1291" s="1">
        <v>1</v>
      </c>
      <c r="G1291" s="2">
        <v>11101.69</v>
      </c>
      <c r="H1291" s="2"/>
      <c r="I1291" s="15" t="s">
        <v>1416</v>
      </c>
      <c r="J1291" s="22" t="s">
        <v>1419</v>
      </c>
      <c r="K1291" s="26">
        <f t="shared" si="170"/>
        <v>11101.69</v>
      </c>
      <c r="L1291" s="22"/>
      <c r="M1291" s="26"/>
      <c r="N1291" s="26"/>
    </row>
    <row r="1292" spans="1:14" ht="22.5" x14ac:dyDescent="0.2">
      <c r="A1292" s="10" t="s">
        <v>86</v>
      </c>
      <c r="B1292" s="6" t="s">
        <v>39</v>
      </c>
      <c r="C1292">
        <v>65770000004</v>
      </c>
      <c r="D1292" s="6" t="s">
        <v>560</v>
      </c>
      <c r="E1292" t="s">
        <v>11</v>
      </c>
      <c r="F1292" s="1">
        <v>1</v>
      </c>
      <c r="G1292" s="2">
        <v>9556.7800000000007</v>
      </c>
      <c r="H1292" s="2"/>
      <c r="I1292" s="15" t="s">
        <v>1414</v>
      </c>
      <c r="J1292" s="22" t="s">
        <v>1419</v>
      </c>
      <c r="K1292" s="26">
        <f t="shared" si="170"/>
        <v>9556.7800000000007</v>
      </c>
      <c r="L1292" s="22"/>
      <c r="M1292" s="26"/>
      <c r="N1292" s="26"/>
    </row>
    <row r="1293" spans="1:14" ht="22.5" x14ac:dyDescent="0.2">
      <c r="A1293" s="10" t="s">
        <v>86</v>
      </c>
      <c r="B1293" s="6" t="s">
        <v>39</v>
      </c>
      <c r="C1293">
        <v>65774000001</v>
      </c>
      <c r="D1293" s="6" t="s">
        <v>332</v>
      </c>
      <c r="E1293" t="s">
        <v>11</v>
      </c>
      <c r="F1293" s="1">
        <v>1</v>
      </c>
      <c r="G1293" s="2">
        <v>8449.15</v>
      </c>
      <c r="H1293" s="2"/>
      <c r="I1293" s="15" t="s">
        <v>1414</v>
      </c>
      <c r="J1293" s="22" t="s">
        <v>1419</v>
      </c>
      <c r="K1293" s="26">
        <f t="shared" si="170"/>
        <v>8449.15</v>
      </c>
      <c r="L1293" s="22"/>
      <c r="M1293" s="26"/>
      <c r="N1293" s="26"/>
    </row>
    <row r="1294" spans="1:14" x14ac:dyDescent="0.2">
      <c r="A1294" s="5" t="s">
        <v>86</v>
      </c>
      <c r="B1294" s="6" t="s">
        <v>39</v>
      </c>
      <c r="C1294">
        <v>66000000001</v>
      </c>
      <c r="D1294" s="6" t="s">
        <v>791</v>
      </c>
      <c r="E1294" t="s">
        <v>11</v>
      </c>
      <c r="F1294" s="1">
        <v>9</v>
      </c>
      <c r="G1294" s="2">
        <v>261000</v>
      </c>
      <c r="H1294" s="2"/>
      <c r="I1294" s="15" t="s">
        <v>1415</v>
      </c>
      <c r="J1294" s="22" t="s">
        <v>1419</v>
      </c>
      <c r="K1294" s="26">
        <f t="shared" si="170"/>
        <v>261000</v>
      </c>
      <c r="L1294" s="22"/>
      <c r="M1294" s="26"/>
      <c r="N1294" s="26"/>
    </row>
    <row r="1295" spans="1:14" x14ac:dyDescent="0.2">
      <c r="A1295" s="7" t="s">
        <v>1393</v>
      </c>
      <c r="B1295" s="7"/>
      <c r="C1295" s="7"/>
      <c r="D1295" s="7"/>
      <c r="E1295" s="7"/>
      <c r="F1295" s="8">
        <v>499</v>
      </c>
      <c r="G1295" s="9">
        <v>512824.05</v>
      </c>
      <c r="H1295" s="9"/>
      <c r="I1295" s="16"/>
      <c r="J1295" s="21">
        <f>SUMIF($A$3:A1294,A1294,$J$3:J1294)</f>
        <v>0</v>
      </c>
      <c r="K1295" s="30">
        <f>SUM(K1275:K1294)</f>
        <v>512824.05</v>
      </c>
      <c r="L1295" s="30">
        <f t="shared" ref="L1295:N1295" si="171">SUM(L1275:L1294)</f>
        <v>0</v>
      </c>
      <c r="M1295" s="30">
        <f t="shared" si="171"/>
        <v>0</v>
      </c>
      <c r="N1295" s="30">
        <f t="shared" si="171"/>
        <v>0</v>
      </c>
    </row>
    <row r="1296" spans="1:14" x14ac:dyDescent="0.2">
      <c r="A1296" s="10" t="s">
        <v>38</v>
      </c>
      <c r="B1296" s="6" t="s">
        <v>39</v>
      </c>
      <c r="C1296">
        <v>14155000001</v>
      </c>
      <c r="D1296" s="6" t="s">
        <v>693</v>
      </c>
      <c r="E1296" t="s">
        <v>11</v>
      </c>
      <c r="F1296" s="1">
        <v>1</v>
      </c>
      <c r="G1296" s="2">
        <v>0.17</v>
      </c>
      <c r="H1296" s="2"/>
      <c r="I1296" s="15"/>
      <c r="J1296" s="20"/>
      <c r="K1296" s="29"/>
      <c r="L1296" s="20"/>
      <c r="M1296" s="29"/>
      <c r="N1296" s="29">
        <f>G1296</f>
        <v>0.17</v>
      </c>
    </row>
    <row r="1297" spans="1:14" x14ac:dyDescent="0.2">
      <c r="A1297" s="10" t="s">
        <v>38</v>
      </c>
      <c r="B1297" s="6" t="s">
        <v>39</v>
      </c>
      <c r="C1297">
        <v>22576100005</v>
      </c>
      <c r="D1297" s="6" t="s">
        <v>1287</v>
      </c>
      <c r="E1297" t="s">
        <v>11</v>
      </c>
      <c r="F1297" s="1">
        <v>1</v>
      </c>
      <c r="G1297" s="2">
        <v>230.79</v>
      </c>
      <c r="H1297" s="2"/>
      <c r="I1297" s="15"/>
      <c r="J1297" s="20"/>
      <c r="K1297" s="29"/>
      <c r="L1297" s="20"/>
      <c r="M1297" s="29"/>
      <c r="N1297" s="29">
        <f>G1297</f>
        <v>230.79</v>
      </c>
    </row>
    <row r="1298" spans="1:14" x14ac:dyDescent="0.2">
      <c r="A1298" s="10" t="s">
        <v>38</v>
      </c>
      <c r="B1298" s="6" t="s">
        <v>39</v>
      </c>
      <c r="C1298">
        <v>23100000077</v>
      </c>
      <c r="D1298" s="6" t="s">
        <v>1289</v>
      </c>
      <c r="E1298" t="s">
        <v>18</v>
      </c>
      <c r="F1298" s="1">
        <v>6</v>
      </c>
      <c r="G1298" s="2">
        <v>552.91999999999996</v>
      </c>
      <c r="H1298" s="2"/>
      <c r="I1298" s="15"/>
      <c r="J1298" s="20"/>
      <c r="K1298" s="29"/>
      <c r="L1298" s="20"/>
      <c r="M1298" s="29"/>
      <c r="N1298" s="29">
        <f>G1298</f>
        <v>552.91999999999996</v>
      </c>
    </row>
    <row r="1299" spans="1:14" x14ac:dyDescent="0.2">
      <c r="A1299" s="10" t="s">
        <v>38</v>
      </c>
      <c r="B1299" s="6" t="s">
        <v>39</v>
      </c>
      <c r="C1299">
        <v>23100000079</v>
      </c>
      <c r="D1299" s="6" t="s">
        <v>1305</v>
      </c>
      <c r="E1299" t="s">
        <v>18</v>
      </c>
      <c r="F1299" s="1">
        <v>5</v>
      </c>
      <c r="G1299" s="2">
        <v>506.8</v>
      </c>
      <c r="H1299" s="2"/>
      <c r="I1299" s="15"/>
      <c r="J1299" s="20"/>
      <c r="K1299" s="29"/>
      <c r="L1299" s="20"/>
      <c r="M1299" s="29"/>
      <c r="N1299" s="29">
        <f>G1299</f>
        <v>506.8</v>
      </c>
    </row>
    <row r="1300" spans="1:14" x14ac:dyDescent="0.2">
      <c r="A1300" s="10" t="s">
        <v>38</v>
      </c>
      <c r="B1300" s="6" t="s">
        <v>39</v>
      </c>
      <c r="C1300">
        <v>34000000085</v>
      </c>
      <c r="D1300" s="6" t="s">
        <v>908</v>
      </c>
      <c r="E1300" t="s">
        <v>11</v>
      </c>
      <c r="F1300" s="1">
        <v>28</v>
      </c>
      <c r="G1300" s="2">
        <v>16372.88</v>
      </c>
      <c r="H1300" s="2"/>
      <c r="I1300" s="15"/>
      <c r="J1300" s="22" t="s">
        <v>1419</v>
      </c>
      <c r="K1300" s="26">
        <f t="shared" ref="K1300:K1302" si="172">G1300</f>
        <v>16372.88</v>
      </c>
      <c r="L1300" s="22"/>
      <c r="M1300" s="26"/>
      <c r="N1300" s="26"/>
    </row>
    <row r="1301" spans="1:14" x14ac:dyDescent="0.2">
      <c r="A1301" s="10" t="s">
        <v>38</v>
      </c>
      <c r="B1301" s="6" t="s">
        <v>39</v>
      </c>
      <c r="C1301">
        <v>34249090070</v>
      </c>
      <c r="D1301" s="6" t="s">
        <v>900</v>
      </c>
      <c r="E1301" t="s">
        <v>11</v>
      </c>
      <c r="F1301" s="1">
        <v>4</v>
      </c>
      <c r="G1301" s="2">
        <v>5254.24</v>
      </c>
      <c r="H1301" s="2"/>
      <c r="I1301" s="15"/>
      <c r="J1301" s="22" t="s">
        <v>1419</v>
      </c>
      <c r="K1301" s="26">
        <f t="shared" si="172"/>
        <v>5254.24</v>
      </c>
      <c r="L1301" s="22"/>
      <c r="M1301" s="26"/>
      <c r="N1301" s="26"/>
    </row>
    <row r="1302" spans="1:14" x14ac:dyDescent="0.2">
      <c r="A1302" s="10" t="s">
        <v>38</v>
      </c>
      <c r="B1302" s="6" t="s">
        <v>39</v>
      </c>
      <c r="C1302">
        <v>34286000010</v>
      </c>
      <c r="D1302" s="6" t="s">
        <v>1115</v>
      </c>
      <c r="E1302" t="s">
        <v>11</v>
      </c>
      <c r="F1302" s="1">
        <v>3</v>
      </c>
      <c r="G1302" s="2">
        <v>5716.8</v>
      </c>
      <c r="H1302" s="2"/>
      <c r="I1302" s="15"/>
      <c r="J1302" s="22" t="s">
        <v>1419</v>
      </c>
      <c r="K1302" s="26">
        <f t="shared" si="172"/>
        <v>5716.8</v>
      </c>
      <c r="L1302" s="22"/>
      <c r="M1302" s="26"/>
      <c r="N1302" s="26"/>
    </row>
    <row r="1303" spans="1:14" x14ac:dyDescent="0.2">
      <c r="A1303" s="10" t="s">
        <v>38</v>
      </c>
      <c r="B1303" s="6" t="s">
        <v>39</v>
      </c>
      <c r="C1303">
        <v>34342600001</v>
      </c>
      <c r="D1303" s="6" t="s">
        <v>902</v>
      </c>
      <c r="E1303" t="s">
        <v>11</v>
      </c>
      <c r="F1303" s="1">
        <v>1</v>
      </c>
      <c r="G1303" s="2">
        <v>1440.68</v>
      </c>
      <c r="H1303" s="2"/>
      <c r="I1303" s="15"/>
      <c r="J1303" s="22"/>
      <c r="L1303" s="22"/>
      <c r="N1303" s="25">
        <f>G1303</f>
        <v>1440.68</v>
      </c>
    </row>
    <row r="1304" spans="1:14" x14ac:dyDescent="0.2">
      <c r="A1304" s="10" t="s">
        <v>38</v>
      </c>
      <c r="B1304" s="6" t="s">
        <v>39</v>
      </c>
      <c r="C1304">
        <v>34499000324</v>
      </c>
      <c r="D1304" s="6" t="s">
        <v>1212</v>
      </c>
      <c r="E1304" t="s">
        <v>11</v>
      </c>
      <c r="F1304" s="1">
        <v>25</v>
      </c>
      <c r="G1304" s="2">
        <v>218220.34</v>
      </c>
      <c r="H1304" s="2"/>
      <c r="I1304" s="15"/>
      <c r="J1304" s="22" t="s">
        <v>1419</v>
      </c>
      <c r="K1304" s="26">
        <f t="shared" ref="K1304:K1309" si="173">G1304</f>
        <v>218220.34</v>
      </c>
      <c r="L1304" s="22"/>
      <c r="M1304" s="26"/>
      <c r="N1304" s="26"/>
    </row>
    <row r="1305" spans="1:14" x14ac:dyDescent="0.2">
      <c r="A1305" s="10" t="s">
        <v>38</v>
      </c>
      <c r="B1305" s="6" t="s">
        <v>39</v>
      </c>
      <c r="C1305">
        <v>34499000325</v>
      </c>
      <c r="D1305" s="6" t="s">
        <v>990</v>
      </c>
      <c r="E1305" t="s">
        <v>11</v>
      </c>
      <c r="F1305" s="1">
        <v>25</v>
      </c>
      <c r="G1305" s="2">
        <v>12500</v>
      </c>
      <c r="H1305" s="2"/>
      <c r="I1305" s="15"/>
      <c r="J1305" s="22" t="s">
        <v>1419</v>
      </c>
      <c r="K1305" s="26">
        <f t="shared" si="173"/>
        <v>12500</v>
      </c>
      <c r="L1305" s="22"/>
      <c r="M1305" s="26"/>
      <c r="N1305" s="26"/>
    </row>
    <row r="1306" spans="1:14" x14ac:dyDescent="0.2">
      <c r="A1306" s="10" t="s">
        <v>38</v>
      </c>
      <c r="B1306" s="6" t="s">
        <v>39</v>
      </c>
      <c r="C1306">
        <v>34499000326</v>
      </c>
      <c r="D1306" s="6" t="s">
        <v>1248</v>
      </c>
      <c r="E1306" t="s">
        <v>11</v>
      </c>
      <c r="F1306" s="1">
        <v>25</v>
      </c>
      <c r="G1306" s="2">
        <v>90042.37</v>
      </c>
      <c r="H1306" s="2"/>
      <c r="I1306" s="15"/>
      <c r="J1306" s="22" t="s">
        <v>1419</v>
      </c>
      <c r="K1306" s="26">
        <f t="shared" si="173"/>
        <v>90042.37</v>
      </c>
      <c r="L1306" s="22"/>
      <c r="M1306" s="26"/>
      <c r="N1306" s="26"/>
    </row>
    <row r="1307" spans="1:14" x14ac:dyDescent="0.2">
      <c r="A1307" s="10" t="s">
        <v>38</v>
      </c>
      <c r="B1307" s="6" t="s">
        <v>39</v>
      </c>
      <c r="C1307">
        <v>34499000327</v>
      </c>
      <c r="D1307" s="6" t="s">
        <v>1250</v>
      </c>
      <c r="E1307" t="s">
        <v>11</v>
      </c>
      <c r="F1307" s="1">
        <v>25</v>
      </c>
      <c r="G1307" s="2">
        <v>105932.2</v>
      </c>
      <c r="H1307" s="2"/>
      <c r="I1307" s="15"/>
      <c r="J1307" s="22" t="s">
        <v>1419</v>
      </c>
      <c r="K1307" s="26">
        <f t="shared" si="173"/>
        <v>105932.2</v>
      </c>
      <c r="L1307" s="22"/>
      <c r="M1307" s="26"/>
      <c r="N1307" s="26"/>
    </row>
    <row r="1308" spans="1:14" x14ac:dyDescent="0.2">
      <c r="A1308" s="10" t="s">
        <v>38</v>
      </c>
      <c r="B1308" s="6" t="s">
        <v>39</v>
      </c>
      <c r="C1308">
        <v>34499000328</v>
      </c>
      <c r="D1308" s="6" t="s">
        <v>1225</v>
      </c>
      <c r="E1308" t="s">
        <v>11</v>
      </c>
      <c r="F1308" s="1">
        <v>25</v>
      </c>
      <c r="G1308" s="2">
        <v>25423.73</v>
      </c>
      <c r="H1308" s="2"/>
      <c r="I1308" s="15"/>
      <c r="J1308" s="22" t="s">
        <v>1419</v>
      </c>
      <c r="K1308" s="26">
        <f t="shared" si="173"/>
        <v>25423.73</v>
      </c>
      <c r="L1308" s="22"/>
      <c r="M1308" s="26"/>
      <c r="N1308" s="26"/>
    </row>
    <row r="1309" spans="1:14" x14ac:dyDescent="0.2">
      <c r="A1309" s="10" t="s">
        <v>38</v>
      </c>
      <c r="B1309" s="6" t="s">
        <v>39</v>
      </c>
      <c r="C1309">
        <v>34499000329</v>
      </c>
      <c r="D1309" s="6" t="s">
        <v>1109</v>
      </c>
      <c r="E1309" t="s">
        <v>40</v>
      </c>
      <c r="F1309" s="1">
        <v>8000</v>
      </c>
      <c r="G1309" s="2">
        <v>340756.8</v>
      </c>
      <c r="H1309" s="2"/>
      <c r="I1309" s="15"/>
      <c r="J1309" s="22" t="s">
        <v>1419</v>
      </c>
      <c r="K1309" s="26">
        <f t="shared" si="173"/>
        <v>340756.8</v>
      </c>
      <c r="L1309" s="22"/>
      <c r="M1309" s="26"/>
      <c r="N1309" s="26"/>
    </row>
    <row r="1310" spans="1:14" x14ac:dyDescent="0.2">
      <c r="A1310" s="10" t="s">
        <v>38</v>
      </c>
      <c r="B1310" s="6" t="s">
        <v>39</v>
      </c>
      <c r="C1310">
        <v>34613090018</v>
      </c>
      <c r="D1310" s="6" t="s">
        <v>1310</v>
      </c>
      <c r="E1310" t="s">
        <v>11</v>
      </c>
      <c r="F1310" s="1">
        <v>6</v>
      </c>
      <c r="G1310" s="2">
        <v>4110</v>
      </c>
      <c r="H1310" s="2"/>
      <c r="I1310" s="15"/>
      <c r="J1310" s="22"/>
      <c r="L1310" s="22"/>
      <c r="M1310" s="29"/>
      <c r="N1310" s="29">
        <f>G1310</f>
        <v>4110</v>
      </c>
    </row>
    <row r="1311" spans="1:14" x14ac:dyDescent="0.2">
      <c r="A1311" s="10" t="s">
        <v>38</v>
      </c>
      <c r="B1311" s="6" t="s">
        <v>39</v>
      </c>
      <c r="C1311">
        <v>34661100045</v>
      </c>
      <c r="D1311" s="6" t="s">
        <v>539</v>
      </c>
      <c r="E1311" t="s">
        <v>11</v>
      </c>
      <c r="F1311" s="1">
        <v>5</v>
      </c>
      <c r="G1311" s="2">
        <v>316.67</v>
      </c>
      <c r="H1311" s="2"/>
      <c r="I1311" s="15"/>
      <c r="J1311" s="22"/>
      <c r="L1311" s="22"/>
      <c r="M1311" s="29"/>
      <c r="N1311" s="29">
        <f>G1311</f>
        <v>316.67</v>
      </c>
    </row>
    <row r="1312" spans="1:14" x14ac:dyDescent="0.2">
      <c r="A1312" s="10" t="s">
        <v>38</v>
      </c>
      <c r="B1312" s="6" t="s">
        <v>39</v>
      </c>
      <c r="C1312">
        <v>35000000056</v>
      </c>
      <c r="D1312" s="6" t="s">
        <v>1052</v>
      </c>
      <c r="E1312" t="s">
        <v>11</v>
      </c>
      <c r="F1312" s="1">
        <v>162</v>
      </c>
      <c r="G1312" s="2">
        <v>53542.37</v>
      </c>
      <c r="H1312" s="2"/>
      <c r="I1312" s="15"/>
      <c r="J1312" s="22" t="s">
        <v>1419</v>
      </c>
      <c r="K1312" s="26">
        <f>G1312</f>
        <v>53542.37</v>
      </c>
      <c r="L1312" s="22"/>
      <c r="M1312" s="26"/>
      <c r="N1312" s="26"/>
    </row>
    <row r="1313" spans="1:14" x14ac:dyDescent="0.2">
      <c r="A1313" s="10" t="s">
        <v>38</v>
      </c>
      <c r="B1313" s="6" t="s">
        <v>39</v>
      </c>
      <c r="C1313">
        <v>35610000019</v>
      </c>
      <c r="D1313" s="6" t="s">
        <v>773</v>
      </c>
      <c r="E1313" t="s">
        <v>11</v>
      </c>
      <c r="F1313" s="1">
        <v>56</v>
      </c>
      <c r="G1313" s="2">
        <v>2610.17</v>
      </c>
      <c r="H1313" s="2"/>
      <c r="I1313" s="15"/>
      <c r="J1313" s="22"/>
      <c r="L1313" s="22"/>
      <c r="M1313" s="29"/>
      <c r="N1313" s="29">
        <f>G1313</f>
        <v>2610.17</v>
      </c>
    </row>
    <row r="1314" spans="1:14" x14ac:dyDescent="0.2">
      <c r="A1314" s="10" t="s">
        <v>38</v>
      </c>
      <c r="B1314" s="6" t="s">
        <v>39</v>
      </c>
      <c r="C1314">
        <v>35870000006</v>
      </c>
      <c r="D1314" s="6" t="s">
        <v>1244</v>
      </c>
      <c r="E1314" t="s">
        <v>40</v>
      </c>
      <c r="F1314" s="1">
        <v>8000</v>
      </c>
      <c r="G1314" s="2">
        <v>101694.92</v>
      </c>
      <c r="H1314" s="2"/>
      <c r="I1314" s="15"/>
      <c r="J1314" s="22" t="s">
        <v>1419</v>
      </c>
      <c r="K1314" s="26">
        <f>G1314</f>
        <v>101694.92</v>
      </c>
      <c r="L1314" s="22"/>
      <c r="M1314" s="26"/>
      <c r="N1314" s="26"/>
    </row>
    <row r="1315" spans="1:14" x14ac:dyDescent="0.2">
      <c r="A1315" s="10" t="s">
        <v>38</v>
      </c>
      <c r="B1315" s="6" t="s">
        <v>39</v>
      </c>
      <c r="C1315">
        <v>39300000007</v>
      </c>
      <c r="D1315" s="6" t="s">
        <v>901</v>
      </c>
      <c r="E1315" t="s">
        <v>11</v>
      </c>
      <c r="F1315" s="1">
        <v>3</v>
      </c>
      <c r="G1315" s="2">
        <v>1255.93</v>
      </c>
      <c r="H1315" s="2"/>
      <c r="I1315" s="15"/>
      <c r="J1315" s="22"/>
      <c r="L1315" s="22"/>
      <c r="M1315" s="29"/>
      <c r="N1315" s="29">
        <f>G1315</f>
        <v>1255.93</v>
      </c>
    </row>
    <row r="1316" spans="1:14" x14ac:dyDescent="0.2">
      <c r="A1316" s="10" t="s">
        <v>38</v>
      </c>
      <c r="B1316" s="6" t="s">
        <v>39</v>
      </c>
      <c r="C1316">
        <v>40130033004</v>
      </c>
      <c r="D1316" s="6" t="s">
        <v>909</v>
      </c>
      <c r="E1316" t="s">
        <v>11</v>
      </c>
      <c r="F1316" s="1">
        <v>3</v>
      </c>
      <c r="G1316" s="2">
        <v>109322.03</v>
      </c>
      <c r="H1316" s="2"/>
      <c r="I1316" s="15"/>
      <c r="J1316" s="22" t="s">
        <v>1419</v>
      </c>
      <c r="K1316" s="26">
        <f t="shared" ref="K1316:K1318" si="174">G1316</f>
        <v>109322.03</v>
      </c>
      <c r="L1316" s="22"/>
      <c r="M1316" s="26"/>
      <c r="N1316" s="26"/>
    </row>
    <row r="1317" spans="1:14" x14ac:dyDescent="0.2">
      <c r="A1317" s="10" t="s">
        <v>38</v>
      </c>
      <c r="B1317" s="6" t="s">
        <v>39</v>
      </c>
      <c r="C1317">
        <v>40189000172</v>
      </c>
      <c r="D1317" s="6" t="s">
        <v>746</v>
      </c>
      <c r="E1317" t="s">
        <v>11</v>
      </c>
      <c r="F1317" s="1">
        <v>3</v>
      </c>
      <c r="G1317" s="2">
        <v>254110.17</v>
      </c>
      <c r="H1317" s="2"/>
      <c r="I1317" s="15"/>
      <c r="J1317" s="22" t="s">
        <v>1419</v>
      </c>
      <c r="K1317" s="26">
        <f t="shared" si="174"/>
        <v>254110.17</v>
      </c>
      <c r="L1317" s="22"/>
      <c r="M1317" s="26"/>
      <c r="N1317" s="26"/>
    </row>
    <row r="1318" spans="1:14" x14ac:dyDescent="0.2">
      <c r="A1318" s="10" t="s">
        <v>38</v>
      </c>
      <c r="B1318" s="6" t="s">
        <v>39</v>
      </c>
      <c r="C1318">
        <v>40230000107</v>
      </c>
      <c r="D1318" s="6" t="s">
        <v>757</v>
      </c>
      <c r="E1318" t="s">
        <v>11</v>
      </c>
      <c r="F1318" s="1">
        <v>12</v>
      </c>
      <c r="G1318" s="2">
        <v>116949.15</v>
      </c>
      <c r="H1318" s="2"/>
      <c r="I1318" s="15"/>
      <c r="J1318" s="22" t="s">
        <v>1419</v>
      </c>
      <c r="K1318" s="26">
        <f t="shared" si="174"/>
        <v>116949.15</v>
      </c>
      <c r="L1318" s="22"/>
      <c r="M1318" s="26"/>
      <c r="N1318" s="26"/>
    </row>
    <row r="1319" spans="1:14" x14ac:dyDescent="0.2">
      <c r="A1319" s="10" t="s">
        <v>38</v>
      </c>
      <c r="B1319" s="6" t="s">
        <v>39</v>
      </c>
      <c r="C1319">
        <v>40242000038</v>
      </c>
      <c r="D1319" s="6" t="s">
        <v>853</v>
      </c>
      <c r="E1319" t="s">
        <v>11</v>
      </c>
      <c r="F1319" s="1">
        <v>3</v>
      </c>
      <c r="G1319" s="2">
        <v>2262.71</v>
      </c>
      <c r="H1319" s="2"/>
      <c r="I1319" s="15"/>
      <c r="J1319" s="22"/>
      <c r="L1319" s="22"/>
      <c r="M1319" s="29"/>
      <c r="N1319" s="29">
        <f>G1319</f>
        <v>2262.71</v>
      </c>
    </row>
    <row r="1320" spans="1:14" x14ac:dyDescent="0.2">
      <c r="A1320" s="10" t="s">
        <v>38</v>
      </c>
      <c r="B1320" s="6" t="s">
        <v>39</v>
      </c>
      <c r="C1320">
        <v>40250040059</v>
      </c>
      <c r="D1320" s="6" t="s">
        <v>756</v>
      </c>
      <c r="E1320" t="s">
        <v>11</v>
      </c>
      <c r="F1320" s="1">
        <v>3</v>
      </c>
      <c r="G1320" s="2">
        <v>165254.24</v>
      </c>
      <c r="H1320" s="2"/>
      <c r="I1320" s="15"/>
      <c r="J1320" s="22" t="s">
        <v>1419</v>
      </c>
      <c r="K1320" s="26">
        <f t="shared" ref="K1320:K1325" si="175">G1320</f>
        <v>165254.24</v>
      </c>
      <c r="L1320" s="22"/>
      <c r="M1320" s="26"/>
      <c r="N1320" s="26"/>
    </row>
    <row r="1321" spans="1:14" x14ac:dyDescent="0.2">
      <c r="A1321" s="10" t="s">
        <v>38</v>
      </c>
      <c r="B1321" s="6" t="s">
        <v>39</v>
      </c>
      <c r="C1321">
        <v>40250040060</v>
      </c>
      <c r="D1321" s="6" t="s">
        <v>839</v>
      </c>
      <c r="E1321" t="s">
        <v>11</v>
      </c>
      <c r="F1321" s="1">
        <v>3</v>
      </c>
      <c r="G1321" s="2">
        <v>368644.07</v>
      </c>
      <c r="H1321" s="2"/>
      <c r="I1321" s="15"/>
      <c r="J1321" s="22" t="s">
        <v>1419</v>
      </c>
      <c r="K1321" s="26">
        <f t="shared" si="175"/>
        <v>368644.07</v>
      </c>
      <c r="L1321" s="22"/>
      <c r="M1321" s="26"/>
      <c r="N1321" s="26"/>
    </row>
    <row r="1322" spans="1:14" x14ac:dyDescent="0.2">
      <c r="A1322" s="10" t="s">
        <v>38</v>
      </c>
      <c r="B1322" s="6" t="s">
        <v>39</v>
      </c>
      <c r="C1322">
        <v>40300000079</v>
      </c>
      <c r="D1322" s="6" t="s">
        <v>772</v>
      </c>
      <c r="E1322" t="s">
        <v>11</v>
      </c>
      <c r="F1322" s="1">
        <v>28</v>
      </c>
      <c r="G1322" s="2">
        <v>18983.05</v>
      </c>
      <c r="H1322" s="2"/>
      <c r="I1322" s="15"/>
      <c r="J1322" s="22" t="s">
        <v>1419</v>
      </c>
      <c r="K1322" s="26">
        <f t="shared" si="175"/>
        <v>18983.05</v>
      </c>
      <c r="L1322" s="22"/>
      <c r="M1322" s="26"/>
      <c r="N1322" s="26"/>
    </row>
    <row r="1323" spans="1:14" x14ac:dyDescent="0.2">
      <c r="A1323" s="10" t="s">
        <v>38</v>
      </c>
      <c r="B1323" s="6" t="s">
        <v>39</v>
      </c>
      <c r="C1323">
        <v>40300000080</v>
      </c>
      <c r="D1323" s="6" t="s">
        <v>906</v>
      </c>
      <c r="E1323" t="s">
        <v>11</v>
      </c>
      <c r="F1323" s="1">
        <v>28</v>
      </c>
      <c r="G1323" s="2">
        <v>16372.88</v>
      </c>
      <c r="H1323" s="2"/>
      <c r="I1323" s="15"/>
      <c r="J1323" s="22" t="s">
        <v>1419</v>
      </c>
      <c r="K1323" s="26">
        <f t="shared" si="175"/>
        <v>16372.88</v>
      </c>
      <c r="L1323" s="22"/>
      <c r="M1323" s="26"/>
      <c r="N1323" s="26"/>
    </row>
    <row r="1324" spans="1:14" x14ac:dyDescent="0.2">
      <c r="A1324" s="10" t="s">
        <v>38</v>
      </c>
      <c r="B1324" s="6" t="s">
        <v>39</v>
      </c>
      <c r="C1324">
        <v>40300000081</v>
      </c>
      <c r="D1324" s="6" t="s">
        <v>910</v>
      </c>
      <c r="E1324" t="s">
        <v>11</v>
      </c>
      <c r="F1324" s="1">
        <v>4</v>
      </c>
      <c r="G1324" s="2">
        <v>35593.22</v>
      </c>
      <c r="H1324" s="2"/>
      <c r="I1324" s="15"/>
      <c r="J1324" s="22" t="s">
        <v>1419</v>
      </c>
      <c r="K1324" s="26">
        <f t="shared" si="175"/>
        <v>35593.22</v>
      </c>
      <c r="L1324" s="22"/>
      <c r="M1324" s="26"/>
      <c r="N1324" s="26"/>
    </row>
    <row r="1325" spans="1:14" x14ac:dyDescent="0.2">
      <c r="A1325" s="10" t="s">
        <v>38</v>
      </c>
      <c r="B1325" s="6" t="s">
        <v>39</v>
      </c>
      <c r="C1325">
        <v>40400000128</v>
      </c>
      <c r="D1325" s="6" t="s">
        <v>905</v>
      </c>
      <c r="E1325" t="s">
        <v>11</v>
      </c>
      <c r="F1325" s="1">
        <v>28</v>
      </c>
      <c r="G1325" s="2">
        <v>403389.83</v>
      </c>
      <c r="H1325" s="2"/>
      <c r="I1325" s="15"/>
      <c r="J1325" s="22" t="s">
        <v>1419</v>
      </c>
      <c r="K1325" s="26">
        <f t="shared" si="175"/>
        <v>403389.83</v>
      </c>
      <c r="L1325" s="22"/>
      <c r="M1325" s="26"/>
      <c r="N1325" s="26"/>
    </row>
    <row r="1326" spans="1:14" x14ac:dyDescent="0.2">
      <c r="A1326" s="10" t="s">
        <v>38</v>
      </c>
      <c r="B1326" s="6" t="s">
        <v>39</v>
      </c>
      <c r="C1326">
        <v>40429000026</v>
      </c>
      <c r="D1326" s="6" t="s">
        <v>907</v>
      </c>
      <c r="E1326" t="s">
        <v>11</v>
      </c>
      <c r="F1326" s="1">
        <v>25</v>
      </c>
      <c r="G1326" s="2">
        <v>4449.1499999999996</v>
      </c>
      <c r="H1326" s="2"/>
      <c r="I1326" s="15"/>
      <c r="J1326" s="22"/>
      <c r="L1326" s="22"/>
      <c r="M1326" s="29"/>
      <c r="N1326" s="29">
        <f>G1326</f>
        <v>4449.1499999999996</v>
      </c>
    </row>
    <row r="1327" spans="1:14" x14ac:dyDescent="0.2">
      <c r="A1327" s="10" t="s">
        <v>38</v>
      </c>
      <c r="B1327" s="6" t="s">
        <v>39</v>
      </c>
      <c r="C1327">
        <v>40817000002</v>
      </c>
      <c r="D1327" s="6" t="s">
        <v>985</v>
      </c>
      <c r="E1327" t="s">
        <v>11</v>
      </c>
      <c r="F1327" s="1">
        <v>2</v>
      </c>
      <c r="G1327" s="2">
        <v>11242.37</v>
      </c>
      <c r="H1327" s="2"/>
      <c r="I1327" s="15"/>
      <c r="J1327" s="22" t="s">
        <v>1419</v>
      </c>
      <c r="K1327" s="26">
        <f t="shared" ref="K1327:K1328" si="176">G1327</f>
        <v>11242.37</v>
      </c>
      <c r="L1327" s="22"/>
      <c r="M1327" s="26"/>
      <c r="N1327" s="26"/>
    </row>
    <row r="1328" spans="1:14" x14ac:dyDescent="0.2">
      <c r="A1328" s="10" t="s">
        <v>38</v>
      </c>
      <c r="B1328" s="6" t="s">
        <v>39</v>
      </c>
      <c r="C1328">
        <v>40830000008</v>
      </c>
      <c r="D1328" s="6" t="s">
        <v>1334</v>
      </c>
      <c r="E1328" t="s">
        <v>11</v>
      </c>
      <c r="F1328" s="1">
        <v>1</v>
      </c>
      <c r="G1328" s="2">
        <v>14824.96</v>
      </c>
      <c r="H1328" s="2"/>
      <c r="I1328" s="15"/>
      <c r="J1328" s="22" t="s">
        <v>1419</v>
      </c>
      <c r="K1328" s="26">
        <f t="shared" si="176"/>
        <v>14824.96</v>
      </c>
      <c r="L1328" s="22"/>
      <c r="M1328" s="26"/>
      <c r="N1328" s="26"/>
    </row>
    <row r="1329" spans="1:14" x14ac:dyDescent="0.2">
      <c r="A1329" s="10" t="s">
        <v>38</v>
      </c>
      <c r="B1329" s="6" t="s">
        <v>39</v>
      </c>
      <c r="C1329">
        <v>42000001341</v>
      </c>
      <c r="D1329" s="6" t="s">
        <v>536</v>
      </c>
      <c r="E1329" t="s">
        <v>11</v>
      </c>
      <c r="F1329" s="1">
        <v>1</v>
      </c>
      <c r="G1329" s="2">
        <v>186.44</v>
      </c>
      <c r="H1329" s="2"/>
      <c r="I1329" s="15"/>
      <c r="J1329" s="22"/>
      <c r="L1329" s="22"/>
      <c r="M1329" s="29"/>
      <c r="N1329" s="29">
        <f>G1329</f>
        <v>186.44</v>
      </c>
    </row>
    <row r="1330" spans="1:14" x14ac:dyDescent="0.2">
      <c r="A1330" s="10" t="s">
        <v>38</v>
      </c>
      <c r="B1330" s="6" t="s">
        <v>39</v>
      </c>
      <c r="C1330">
        <v>42000002318</v>
      </c>
      <c r="D1330" s="6" t="s">
        <v>535</v>
      </c>
      <c r="E1330" t="s">
        <v>11</v>
      </c>
      <c r="F1330" s="1">
        <v>3</v>
      </c>
      <c r="G1330" s="2">
        <v>46251.66</v>
      </c>
      <c r="H1330" s="2"/>
      <c r="I1330" s="15"/>
      <c r="J1330" s="22" t="s">
        <v>1419</v>
      </c>
      <c r="K1330" s="26">
        <f>G1330</f>
        <v>46251.66</v>
      </c>
      <c r="L1330" s="22"/>
      <c r="M1330" s="26"/>
      <c r="N1330" s="26"/>
    </row>
    <row r="1331" spans="1:14" x14ac:dyDescent="0.2">
      <c r="A1331" s="10" t="s">
        <v>38</v>
      </c>
      <c r="B1331" s="6" t="s">
        <v>39</v>
      </c>
      <c r="C1331">
        <v>42159050050</v>
      </c>
      <c r="D1331" s="6" t="s">
        <v>1113</v>
      </c>
      <c r="E1331" t="s">
        <v>11</v>
      </c>
      <c r="F1331" s="1">
        <v>1</v>
      </c>
      <c r="G1331" s="2">
        <v>1567.8</v>
      </c>
      <c r="H1331" s="2"/>
      <c r="I1331" s="15"/>
      <c r="J1331" s="22"/>
      <c r="L1331" s="22"/>
      <c r="M1331" s="29"/>
      <c r="N1331" s="29">
        <f>G1331</f>
        <v>1567.8</v>
      </c>
    </row>
    <row r="1332" spans="1:14" x14ac:dyDescent="0.2">
      <c r="A1332" s="10" t="s">
        <v>38</v>
      </c>
      <c r="B1332" s="6" t="s">
        <v>39</v>
      </c>
      <c r="C1332">
        <v>42374000006</v>
      </c>
      <c r="D1332" s="6" t="s">
        <v>1125</v>
      </c>
      <c r="E1332" t="s">
        <v>11</v>
      </c>
      <c r="F1332" s="1">
        <v>1</v>
      </c>
      <c r="G1332" s="2">
        <v>1398.31</v>
      </c>
      <c r="H1332" s="2"/>
      <c r="I1332" s="15"/>
      <c r="J1332" s="22"/>
      <c r="L1332" s="22"/>
      <c r="M1332" s="29"/>
      <c r="N1332" s="29">
        <f>G1332</f>
        <v>1398.31</v>
      </c>
    </row>
    <row r="1333" spans="1:14" x14ac:dyDescent="0.2">
      <c r="A1333" s="10" t="s">
        <v>38</v>
      </c>
      <c r="B1333" s="6" t="s">
        <v>39</v>
      </c>
      <c r="C1333">
        <v>42375000012</v>
      </c>
      <c r="D1333" s="6" t="s">
        <v>1247</v>
      </c>
      <c r="E1333" t="s">
        <v>11</v>
      </c>
      <c r="F1333" s="1">
        <v>2</v>
      </c>
      <c r="G1333" s="2">
        <v>984.75</v>
      </c>
      <c r="H1333" s="2"/>
      <c r="I1333" s="15"/>
      <c r="J1333" s="22"/>
      <c r="L1333" s="22"/>
      <c r="M1333" s="29"/>
      <c r="N1333" s="29">
        <f>G1333</f>
        <v>984.75</v>
      </c>
    </row>
    <row r="1334" spans="1:14" x14ac:dyDescent="0.2">
      <c r="A1334" s="10" t="s">
        <v>38</v>
      </c>
      <c r="B1334" s="6" t="s">
        <v>39</v>
      </c>
      <c r="C1334">
        <v>43729100026</v>
      </c>
      <c r="D1334" s="6" t="s">
        <v>387</v>
      </c>
      <c r="E1334" t="s">
        <v>11</v>
      </c>
      <c r="F1334" s="1">
        <v>6</v>
      </c>
      <c r="G1334" s="2">
        <v>20094.919999999998</v>
      </c>
      <c r="H1334" s="2"/>
      <c r="I1334" s="15"/>
      <c r="J1334" s="22" t="s">
        <v>1419</v>
      </c>
      <c r="K1334" s="26">
        <f>G1334</f>
        <v>20094.919999999998</v>
      </c>
      <c r="L1334" s="22"/>
      <c r="M1334" s="26"/>
      <c r="N1334" s="26"/>
    </row>
    <row r="1335" spans="1:14" x14ac:dyDescent="0.2">
      <c r="A1335" s="10" t="s">
        <v>38</v>
      </c>
      <c r="B1335" s="6" t="s">
        <v>39</v>
      </c>
      <c r="C1335">
        <v>48614000006</v>
      </c>
      <c r="D1335" s="6" t="s">
        <v>852</v>
      </c>
      <c r="E1335" t="s">
        <v>11</v>
      </c>
      <c r="F1335" s="1">
        <v>1</v>
      </c>
      <c r="G1335" s="2">
        <v>3889.83</v>
      </c>
      <c r="H1335" s="2"/>
      <c r="I1335" s="15"/>
      <c r="J1335" s="22"/>
      <c r="L1335" s="22"/>
      <c r="M1335" s="29"/>
      <c r="N1335" s="29">
        <f>G1335</f>
        <v>3889.83</v>
      </c>
    </row>
    <row r="1336" spans="1:14" x14ac:dyDescent="0.2">
      <c r="A1336" s="10" t="s">
        <v>38</v>
      </c>
      <c r="B1336" s="6" t="s">
        <v>39</v>
      </c>
      <c r="C1336">
        <v>48622260054</v>
      </c>
      <c r="D1336" s="6" t="s">
        <v>1316</v>
      </c>
      <c r="E1336" t="s">
        <v>11</v>
      </c>
      <c r="F1336" s="1">
        <v>1</v>
      </c>
      <c r="G1336" s="2">
        <v>28813.56</v>
      </c>
      <c r="H1336" s="2"/>
      <c r="I1336" s="15"/>
      <c r="J1336" s="22" t="s">
        <v>1419</v>
      </c>
      <c r="K1336" s="26">
        <f t="shared" ref="K1336:K1337" si="177">G1336</f>
        <v>28813.56</v>
      </c>
      <c r="L1336" s="22"/>
      <c r="M1336" s="26"/>
      <c r="N1336" s="26"/>
    </row>
    <row r="1337" spans="1:14" x14ac:dyDescent="0.2">
      <c r="A1337" s="10" t="s">
        <v>38</v>
      </c>
      <c r="B1337" s="6" t="s">
        <v>39</v>
      </c>
      <c r="C1337">
        <v>48634210004</v>
      </c>
      <c r="D1337" s="6" t="s">
        <v>1304</v>
      </c>
      <c r="E1337" t="s">
        <v>11</v>
      </c>
      <c r="F1337" s="1">
        <v>3</v>
      </c>
      <c r="G1337" s="2">
        <v>5096.1899999999996</v>
      </c>
      <c r="H1337" s="2"/>
      <c r="I1337" s="15"/>
      <c r="J1337" s="22" t="s">
        <v>1419</v>
      </c>
      <c r="K1337" s="26">
        <f t="shared" si="177"/>
        <v>5096.1899999999996</v>
      </c>
      <c r="L1337" s="22"/>
      <c r="M1337" s="26"/>
      <c r="N1337" s="26"/>
    </row>
    <row r="1338" spans="1:14" x14ac:dyDescent="0.2">
      <c r="A1338" s="10" t="s">
        <v>38</v>
      </c>
      <c r="B1338" s="6" t="s">
        <v>39</v>
      </c>
      <c r="C1338">
        <v>49811000003</v>
      </c>
      <c r="D1338" s="6" t="s">
        <v>79</v>
      </c>
      <c r="E1338" t="s">
        <v>11</v>
      </c>
      <c r="F1338" s="1">
        <v>2</v>
      </c>
      <c r="G1338" s="2">
        <v>831.41</v>
      </c>
      <c r="H1338" s="2"/>
      <c r="I1338" s="15"/>
      <c r="J1338" s="22"/>
      <c r="L1338" s="22"/>
      <c r="M1338" s="29"/>
      <c r="N1338" s="29">
        <f>G1338</f>
        <v>831.41</v>
      </c>
    </row>
    <row r="1339" spans="1:14" x14ac:dyDescent="0.2">
      <c r="A1339" s="10" t="s">
        <v>38</v>
      </c>
      <c r="B1339" s="6" t="s">
        <v>39</v>
      </c>
      <c r="C1339">
        <v>52961100004</v>
      </c>
      <c r="D1339" s="6" t="s">
        <v>868</v>
      </c>
      <c r="E1339" t="s">
        <v>11</v>
      </c>
      <c r="F1339" s="1">
        <v>3</v>
      </c>
      <c r="G1339" s="2">
        <v>2818.6</v>
      </c>
      <c r="H1339" s="2"/>
      <c r="I1339" s="15"/>
      <c r="J1339" s="22"/>
      <c r="L1339" s="22"/>
      <c r="M1339" s="29"/>
      <c r="N1339" s="29">
        <f>G1339</f>
        <v>2818.6</v>
      </c>
    </row>
    <row r="1340" spans="1:14" x14ac:dyDescent="0.2">
      <c r="A1340" s="10" t="s">
        <v>38</v>
      </c>
      <c r="B1340" s="6" t="s">
        <v>39</v>
      </c>
      <c r="C1340">
        <v>53611000002</v>
      </c>
      <c r="D1340" s="6" t="s">
        <v>483</v>
      </c>
      <c r="E1340" t="s">
        <v>11</v>
      </c>
      <c r="F1340" s="1">
        <v>1</v>
      </c>
      <c r="G1340" s="2">
        <v>2894.15</v>
      </c>
      <c r="H1340" s="2"/>
      <c r="I1340" s="15"/>
      <c r="J1340" s="22"/>
      <c r="L1340" s="22"/>
      <c r="M1340" s="29"/>
      <c r="N1340" s="29">
        <f>G1340</f>
        <v>2894.15</v>
      </c>
    </row>
    <row r="1341" spans="1:14" x14ac:dyDescent="0.2">
      <c r="A1341" s="10" t="s">
        <v>38</v>
      </c>
      <c r="B1341" s="6" t="s">
        <v>39</v>
      </c>
      <c r="C1341">
        <v>63190000014</v>
      </c>
      <c r="D1341" s="6" t="s">
        <v>1249</v>
      </c>
      <c r="E1341" t="s">
        <v>11</v>
      </c>
      <c r="F1341" s="1">
        <v>200</v>
      </c>
      <c r="G1341" s="2">
        <v>254.24</v>
      </c>
      <c r="H1341" s="2"/>
      <c r="J1341" s="22"/>
      <c r="L1341" s="22"/>
      <c r="M1341" s="29"/>
      <c r="N1341" s="29">
        <f>G1341</f>
        <v>254.24</v>
      </c>
    </row>
    <row r="1342" spans="1:14" x14ac:dyDescent="0.2">
      <c r="A1342" s="10" t="s">
        <v>38</v>
      </c>
      <c r="B1342" s="6" t="s">
        <v>39</v>
      </c>
      <c r="C1342">
        <v>65747000045</v>
      </c>
      <c r="D1342" s="6" t="s">
        <v>1324</v>
      </c>
      <c r="E1342" t="s">
        <v>11</v>
      </c>
      <c r="F1342" s="1">
        <v>82</v>
      </c>
      <c r="G1342" s="2">
        <v>663355.93000000005</v>
      </c>
      <c r="H1342" s="2"/>
      <c r="I1342" s="15"/>
      <c r="J1342" s="22" t="s">
        <v>1419</v>
      </c>
      <c r="K1342" s="26">
        <f t="shared" ref="K1342:K1343" si="178">G1342</f>
        <v>663355.93000000005</v>
      </c>
      <c r="L1342" s="22"/>
      <c r="M1342" s="26"/>
      <c r="N1342" s="26"/>
    </row>
    <row r="1343" spans="1:14" x14ac:dyDescent="0.2">
      <c r="A1343" s="10" t="s">
        <v>38</v>
      </c>
      <c r="B1343" s="6" t="s">
        <v>39</v>
      </c>
      <c r="C1343">
        <v>65747000046</v>
      </c>
      <c r="D1343" s="6" t="s">
        <v>1336</v>
      </c>
      <c r="E1343" t="s">
        <v>11</v>
      </c>
      <c r="F1343" s="1">
        <v>2</v>
      </c>
      <c r="G1343" s="2">
        <v>16779.669999999998</v>
      </c>
      <c r="H1343" s="2"/>
      <c r="I1343" s="15"/>
      <c r="J1343" s="22" t="s">
        <v>1419</v>
      </c>
      <c r="K1343" s="26">
        <f t="shared" si="178"/>
        <v>16779.669999999998</v>
      </c>
      <c r="L1343" s="22"/>
      <c r="M1343" s="26"/>
      <c r="N1343" s="26"/>
    </row>
    <row r="1344" spans="1:14" x14ac:dyDescent="0.2">
      <c r="A1344" s="10" t="s">
        <v>38</v>
      </c>
      <c r="B1344" s="6" t="s">
        <v>39</v>
      </c>
      <c r="C1344">
        <v>66700000012</v>
      </c>
      <c r="D1344" s="6" t="s">
        <v>1246</v>
      </c>
      <c r="E1344" t="s">
        <v>11</v>
      </c>
      <c r="F1344" s="1">
        <v>2</v>
      </c>
      <c r="G1344" s="2">
        <v>37.29</v>
      </c>
      <c r="H1344" s="2"/>
      <c r="I1344" s="15"/>
      <c r="J1344" s="20"/>
      <c r="K1344" s="29"/>
      <c r="L1344" s="20"/>
      <c r="M1344" s="29"/>
      <c r="N1344" s="29">
        <f>G1344</f>
        <v>37.29</v>
      </c>
    </row>
    <row r="1345" spans="1:14" x14ac:dyDescent="0.2">
      <c r="A1345" s="10" t="s">
        <v>38</v>
      </c>
      <c r="B1345" s="6" t="s">
        <v>39</v>
      </c>
      <c r="C1345">
        <v>66700000013</v>
      </c>
      <c r="D1345" s="6" t="s">
        <v>1030</v>
      </c>
      <c r="E1345" t="s">
        <v>11</v>
      </c>
      <c r="F1345" s="1">
        <v>4</v>
      </c>
      <c r="G1345" s="2">
        <v>13.73</v>
      </c>
      <c r="H1345" s="2"/>
      <c r="I1345" s="15"/>
      <c r="J1345" s="20"/>
      <c r="K1345" s="29"/>
      <c r="L1345" s="20"/>
      <c r="M1345" s="29"/>
      <c r="N1345" s="29">
        <f>G1345</f>
        <v>13.73</v>
      </c>
    </row>
    <row r="1346" spans="1:14" x14ac:dyDescent="0.2">
      <c r="A1346" s="10" t="s">
        <v>38</v>
      </c>
      <c r="B1346" s="6" t="s">
        <v>39</v>
      </c>
      <c r="C1346">
        <v>66730000006</v>
      </c>
      <c r="D1346" s="6" t="s">
        <v>1245</v>
      </c>
      <c r="E1346" t="s">
        <v>11</v>
      </c>
      <c r="F1346" s="1">
        <v>2</v>
      </c>
      <c r="G1346" s="2">
        <v>3887.29</v>
      </c>
      <c r="H1346" s="2"/>
      <c r="I1346" s="15"/>
      <c r="J1346" s="20"/>
      <c r="K1346" s="29"/>
      <c r="L1346" s="20"/>
      <c r="M1346" s="29"/>
      <c r="N1346" s="29">
        <f>G1346</f>
        <v>3887.29</v>
      </c>
    </row>
    <row r="1347" spans="1:14" x14ac:dyDescent="0.2">
      <c r="A1347" s="5" t="s">
        <v>38</v>
      </c>
      <c r="B1347" s="6" t="s">
        <v>39</v>
      </c>
      <c r="C1347">
        <v>95300400005</v>
      </c>
      <c r="D1347" s="6" t="s">
        <v>517</v>
      </c>
      <c r="E1347" t="s">
        <v>43</v>
      </c>
      <c r="F1347" s="1">
        <v>5</v>
      </c>
      <c r="G1347" s="2">
        <v>810</v>
      </c>
      <c r="H1347" s="2"/>
      <c r="I1347" s="15"/>
      <c r="J1347" s="20"/>
      <c r="K1347" s="29"/>
      <c r="L1347" s="20"/>
      <c r="M1347" s="29"/>
      <c r="N1347" s="29">
        <f>G1347</f>
        <v>810</v>
      </c>
    </row>
    <row r="1348" spans="1:14" x14ac:dyDescent="0.2">
      <c r="A1348" s="7" t="s">
        <v>1394</v>
      </c>
      <c r="B1348" s="7"/>
      <c r="C1348" s="7"/>
      <c r="D1348" s="7"/>
      <c r="E1348" s="7"/>
      <c r="F1348" s="8">
        <v>16871</v>
      </c>
      <c r="G1348" s="9">
        <v>3307844.3800000004</v>
      </c>
      <c r="H1348" s="9"/>
      <c r="I1348" s="16"/>
      <c r="J1348" s="21"/>
      <c r="K1348" s="21">
        <f>SUM(K1296:K1347)</f>
        <v>3270534.55</v>
      </c>
      <c r="L1348" s="21"/>
      <c r="M1348" s="21">
        <f t="shared" ref="M1348:N1348" si="179">SUM(M1296:M1347)</f>
        <v>0</v>
      </c>
      <c r="N1348" s="21">
        <f t="shared" si="179"/>
        <v>37309.829999999994</v>
      </c>
    </row>
    <row r="1349" spans="1:14" x14ac:dyDescent="0.2">
      <c r="A1349" s="11" t="s">
        <v>1355</v>
      </c>
      <c r="B1349" s="11"/>
      <c r="C1349" s="11"/>
      <c r="D1349" s="11"/>
      <c r="E1349" s="11"/>
      <c r="F1349" s="12">
        <v>228311.40099999987</v>
      </c>
      <c r="G1349" s="13">
        <v>28005622.189999986</v>
      </c>
      <c r="H1349" s="13"/>
      <c r="I1349" s="19"/>
      <c r="J1349" s="23"/>
      <c r="K1349" s="23">
        <f>K1348+K1295+K1274+K1262+K1260+K1162+K1081+K1051+K998+K993+K946+K943+K941+K923+K918+K908+K891+K886+K845+K843+K828+K800+K797+K787+K775+K705+K726+K703+K701+K698+K672+K628+K420+K220+K195+K134+K24+K12+K5</f>
        <v>23994070.369999997</v>
      </c>
      <c r="L1349" s="23"/>
      <c r="M1349" s="23">
        <f t="shared" ref="M1349:N1349" si="180">M1348+M1295+M1274+M1262+M1260+M1162+M1081+M1051+M998+M993+M946+M943+M941+M923+M918+M908+M891+M886+M845+M843+M828+M800+M797+M787+M775+M705+M726+M703+M701+M698+M672+M628+M420+M220+M195+M134+M24+M12+M5</f>
        <v>3038605.76</v>
      </c>
      <c r="N1349" s="23">
        <f t="shared" si="180"/>
        <v>972945.05999999982</v>
      </c>
    </row>
  </sheetData>
  <autoFilter ref="J3:N1349"/>
  <mergeCells count="2">
    <mergeCell ref="J1:K1"/>
    <mergeCell ref="L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zoomScale="118" zoomScaleNormal="118" workbookViewId="0">
      <selection activeCell="D4" sqref="D4"/>
    </sheetView>
  </sheetViews>
  <sheetFormatPr defaultRowHeight="11.25" x14ac:dyDescent="0.2"/>
  <cols>
    <col min="2" max="2" width="37.6640625" customWidth="1"/>
    <col min="3" max="3" width="21.83203125" customWidth="1"/>
    <col min="4" max="4" width="21.6640625" customWidth="1"/>
  </cols>
  <sheetData>
    <row r="1" spans="2:4" ht="12.75" x14ac:dyDescent="0.2">
      <c r="B1" s="48" t="s">
        <v>1477</v>
      </c>
    </row>
    <row r="2" spans="2:4" ht="12.75" x14ac:dyDescent="0.2">
      <c r="B2" s="48">
        <v>2018</v>
      </c>
    </row>
    <row r="3" spans="2:4" ht="22.5" x14ac:dyDescent="0.2">
      <c r="B3" s="107" t="s">
        <v>1478</v>
      </c>
      <c r="C3" s="108" t="s">
        <v>1925</v>
      </c>
      <c r="D3" s="108" t="s">
        <v>1939</v>
      </c>
    </row>
    <row r="4" spans="2:4" x14ac:dyDescent="0.2">
      <c r="B4" s="114" t="s">
        <v>1933</v>
      </c>
      <c r="C4" s="47">
        <f>'07 счет'!D37/1000</f>
        <v>352.54237000000001</v>
      </c>
      <c r="D4" s="47">
        <f>'07 счет'!E37</f>
        <v>0</v>
      </c>
    </row>
    <row r="5" spans="2:4" x14ac:dyDescent="0.2">
      <c r="B5" s="114" t="s">
        <v>1934</v>
      </c>
      <c r="C5" s="47">
        <f>'08 счет'!H195/1000</f>
        <v>14408.57086</v>
      </c>
      <c r="D5" s="47">
        <f>'08 счет'!I195/1000</f>
        <v>6723.6731999999993</v>
      </c>
    </row>
    <row r="6" spans="2:4" x14ac:dyDescent="0.2">
      <c r="B6" s="114" t="s">
        <v>1935</v>
      </c>
      <c r="C6" s="47">
        <f>'10 счет'!G1349/1000</f>
        <v>28005.622189999987</v>
      </c>
      <c r="D6" s="47">
        <f>'10 счет'!J1349/1000</f>
        <v>3038.6057599999999</v>
      </c>
    </row>
    <row r="7" spans="2:4" x14ac:dyDescent="0.2">
      <c r="B7" s="114" t="s">
        <v>1936</v>
      </c>
      <c r="C7" s="47">
        <f>'20 счет'!H18/1000</f>
        <v>21084.509470000001</v>
      </c>
      <c r="D7" s="47">
        <f>'20 счет'!K18/1000</f>
        <v>7471.8398199999992</v>
      </c>
    </row>
    <row r="8" spans="2:4" x14ac:dyDescent="0.2">
      <c r="B8" s="114" t="s">
        <v>1937</v>
      </c>
      <c r="C8" s="47">
        <f>'21 счет'!H33/1000</f>
        <v>15330.481139999998</v>
      </c>
      <c r="D8" s="47">
        <f>'21 счет'!K33/1000</f>
        <v>2198.7879900000007</v>
      </c>
    </row>
    <row r="9" spans="2:4" x14ac:dyDescent="0.2">
      <c r="B9" s="114" t="s">
        <v>1938</v>
      </c>
      <c r="C9" s="47">
        <f>'43 счет'!H86/1000</f>
        <v>25793.340489999988</v>
      </c>
      <c r="D9" s="47">
        <f>'43 счет'!K86/1000</f>
        <v>11244.342260000003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90" zoomScaleNormal="90" workbookViewId="0"/>
  </sheetViews>
  <sheetFormatPr defaultRowHeight="15" customHeight="1" x14ac:dyDescent="0.2"/>
  <cols>
    <col min="1" max="1" width="65.6640625" customWidth="1"/>
    <col min="2" max="2" width="15.1640625" customWidth="1"/>
    <col min="3" max="3" width="16" customWidth="1"/>
    <col min="4" max="4" width="15" customWidth="1"/>
    <col min="5" max="5" width="16.33203125" customWidth="1"/>
  </cols>
  <sheetData>
    <row r="1" spans="1:5" ht="15" customHeight="1" x14ac:dyDescent="0.2">
      <c r="A1" s="45" t="s">
        <v>1440</v>
      </c>
    </row>
    <row r="2" spans="1:5" ht="15" customHeight="1" x14ac:dyDescent="0.25">
      <c r="A2" s="46" t="s">
        <v>1940</v>
      </c>
      <c r="B2" s="42"/>
      <c r="C2" s="42"/>
    </row>
    <row r="3" spans="1:5" ht="15" customHeight="1" x14ac:dyDescent="0.2">
      <c r="A3" s="45" t="s">
        <v>1441</v>
      </c>
      <c r="B3" s="41"/>
      <c r="C3" s="41"/>
    </row>
    <row r="4" spans="1:5" ht="25.5" customHeight="1" x14ac:dyDescent="0.2">
      <c r="A4" s="124" t="s">
        <v>1442</v>
      </c>
      <c r="B4" s="119" t="s">
        <v>1476</v>
      </c>
      <c r="C4" s="120"/>
      <c r="D4" s="121" t="s">
        <v>1443</v>
      </c>
      <c r="E4" s="122" t="s">
        <v>1479</v>
      </c>
    </row>
    <row r="5" spans="1:5" ht="15" customHeight="1" x14ac:dyDescent="0.2">
      <c r="A5" s="125"/>
      <c r="B5" s="86" t="s">
        <v>1444</v>
      </c>
      <c r="C5" s="86" t="s">
        <v>1438</v>
      </c>
      <c r="D5" s="121"/>
      <c r="E5" s="123"/>
    </row>
    <row r="6" spans="1:5" ht="15" customHeight="1" x14ac:dyDescent="0.2">
      <c r="A6" s="43" t="s">
        <v>1445</v>
      </c>
      <c r="B6" s="44">
        <v>1</v>
      </c>
      <c r="C6" s="44">
        <v>522961.36</v>
      </c>
      <c r="D6" s="87"/>
      <c r="E6" s="87"/>
    </row>
    <row r="7" spans="1:5" ht="15" customHeight="1" x14ac:dyDescent="0.2">
      <c r="A7" s="43" t="s">
        <v>390</v>
      </c>
      <c r="B7" s="44">
        <v>3</v>
      </c>
      <c r="C7" s="44">
        <v>127699.88</v>
      </c>
      <c r="D7" s="87"/>
      <c r="E7" s="87"/>
    </row>
    <row r="8" spans="1:5" ht="15" customHeight="1" x14ac:dyDescent="0.2">
      <c r="A8" s="43" t="s">
        <v>1446</v>
      </c>
      <c r="B8" s="44">
        <v>1</v>
      </c>
      <c r="C8" s="44">
        <v>270505.58</v>
      </c>
      <c r="D8" s="87"/>
      <c r="E8" s="87"/>
    </row>
    <row r="9" spans="1:5" ht="15" customHeight="1" x14ac:dyDescent="0.2">
      <c r="A9" s="43" t="s">
        <v>1447</v>
      </c>
      <c r="B9" s="44">
        <v>1</v>
      </c>
      <c r="C9" s="44">
        <v>54707.63</v>
      </c>
      <c r="D9" s="87"/>
      <c r="E9" s="87"/>
    </row>
    <row r="10" spans="1:5" ht="15" customHeight="1" x14ac:dyDescent="0.2">
      <c r="A10" s="43" t="s">
        <v>1448</v>
      </c>
      <c r="B10" s="44">
        <v>1</v>
      </c>
      <c r="C10" s="44">
        <v>257865</v>
      </c>
      <c r="D10" s="87"/>
      <c r="E10" s="87"/>
    </row>
    <row r="11" spans="1:5" ht="15" customHeight="1" x14ac:dyDescent="0.2">
      <c r="A11" s="43" t="s">
        <v>1449</v>
      </c>
      <c r="B11" s="44">
        <v>1</v>
      </c>
      <c r="C11" s="44">
        <v>669004.32999999996</v>
      </c>
      <c r="D11" s="87"/>
      <c r="E11" s="87"/>
    </row>
    <row r="12" spans="1:5" ht="15" customHeight="1" x14ac:dyDescent="0.2">
      <c r="A12" s="43" t="s">
        <v>1450</v>
      </c>
      <c r="B12" s="44">
        <v>1</v>
      </c>
      <c r="C12" s="44">
        <v>202542.37</v>
      </c>
      <c r="D12" s="87"/>
      <c r="E12" s="87"/>
    </row>
    <row r="13" spans="1:5" ht="15" customHeight="1" x14ac:dyDescent="0.2">
      <c r="A13" s="43" t="s">
        <v>1451</v>
      </c>
      <c r="B13" s="44">
        <v>1</v>
      </c>
      <c r="C13" s="44">
        <v>50220</v>
      </c>
      <c r="D13" s="87"/>
      <c r="E13" s="87"/>
    </row>
    <row r="14" spans="1:5" ht="15" customHeight="1" x14ac:dyDescent="0.2">
      <c r="A14" s="43" t="s">
        <v>1452</v>
      </c>
      <c r="B14" s="44">
        <v>1</v>
      </c>
      <c r="C14" s="44">
        <v>334423.74</v>
      </c>
      <c r="D14" s="87"/>
      <c r="E14" s="87"/>
    </row>
    <row r="15" spans="1:5" ht="15" customHeight="1" x14ac:dyDescent="0.2">
      <c r="A15" s="43" t="s">
        <v>1453</v>
      </c>
      <c r="B15" s="44">
        <v>1</v>
      </c>
      <c r="C15" s="44">
        <v>169491.53</v>
      </c>
      <c r="D15" s="87"/>
      <c r="E15" s="87"/>
    </row>
    <row r="16" spans="1:5" ht="15" customHeight="1" x14ac:dyDescent="0.2">
      <c r="A16" s="43" t="s">
        <v>1454</v>
      </c>
      <c r="B16" s="44">
        <v>1</v>
      </c>
      <c r="C16" s="44">
        <v>285932.2</v>
      </c>
      <c r="D16" s="87"/>
      <c r="E16" s="87"/>
    </row>
    <row r="17" spans="1:5" ht="15" customHeight="1" x14ac:dyDescent="0.2">
      <c r="A17" s="43" t="s">
        <v>1455</v>
      </c>
      <c r="B17" s="44">
        <v>2</v>
      </c>
      <c r="C17" s="44">
        <v>144664</v>
      </c>
      <c r="D17" s="87"/>
      <c r="E17" s="87"/>
    </row>
    <row r="18" spans="1:5" ht="15" customHeight="1" x14ac:dyDescent="0.2">
      <c r="A18" s="43" t="s">
        <v>1456</v>
      </c>
      <c r="B18" s="44">
        <v>1</v>
      </c>
      <c r="C18" s="44">
        <v>69619</v>
      </c>
      <c r="D18" s="87"/>
      <c r="E18" s="87"/>
    </row>
    <row r="19" spans="1:5" ht="15" customHeight="1" x14ac:dyDescent="0.2">
      <c r="A19" s="43" t="s">
        <v>1457</v>
      </c>
      <c r="B19" s="44">
        <v>2</v>
      </c>
      <c r="C19" s="44">
        <v>139238</v>
      </c>
      <c r="D19" s="87"/>
      <c r="E19" s="87"/>
    </row>
    <row r="20" spans="1:5" ht="15" customHeight="1" x14ac:dyDescent="0.2">
      <c r="A20" s="43" t="s">
        <v>1458</v>
      </c>
      <c r="B20" s="44">
        <v>2</v>
      </c>
      <c r="C20" s="44">
        <v>144664</v>
      </c>
      <c r="D20" s="87"/>
      <c r="E20" s="87"/>
    </row>
    <row r="21" spans="1:5" ht="15" customHeight="1" x14ac:dyDescent="0.2">
      <c r="A21" s="43" t="s">
        <v>1459</v>
      </c>
      <c r="B21" s="44">
        <v>1</v>
      </c>
      <c r="C21" s="44">
        <v>69619</v>
      </c>
      <c r="D21" s="87"/>
      <c r="E21" s="87"/>
    </row>
    <row r="22" spans="1:5" ht="15" customHeight="1" x14ac:dyDescent="0.2">
      <c r="A22" s="43" t="s">
        <v>1460</v>
      </c>
      <c r="B22" s="44">
        <v>2</v>
      </c>
      <c r="C22" s="44">
        <v>110658</v>
      </c>
      <c r="D22" s="87"/>
      <c r="E22" s="87"/>
    </row>
    <row r="23" spans="1:5" ht="15" customHeight="1" x14ac:dyDescent="0.2">
      <c r="A23" s="43" t="s">
        <v>1461</v>
      </c>
      <c r="B23" s="44">
        <v>2</v>
      </c>
      <c r="C23" s="44">
        <v>162254</v>
      </c>
      <c r="D23" s="87"/>
      <c r="E23" s="87"/>
    </row>
    <row r="24" spans="1:5" ht="15" customHeight="1" x14ac:dyDescent="0.2">
      <c r="A24" s="43" t="s">
        <v>1462</v>
      </c>
      <c r="B24" s="44">
        <v>2</v>
      </c>
      <c r="C24" s="44">
        <v>162254</v>
      </c>
      <c r="D24" s="87"/>
      <c r="E24" s="87"/>
    </row>
    <row r="25" spans="1:5" ht="15" customHeight="1" x14ac:dyDescent="0.2">
      <c r="A25" s="43" t="s">
        <v>1463</v>
      </c>
      <c r="B25" s="44">
        <v>1</v>
      </c>
      <c r="C25" s="44">
        <v>55329</v>
      </c>
      <c r="D25" s="87"/>
      <c r="E25" s="87"/>
    </row>
    <row r="26" spans="1:5" ht="15" customHeight="1" x14ac:dyDescent="0.2">
      <c r="A26" s="43" t="s">
        <v>1464</v>
      </c>
      <c r="B26" s="44">
        <v>5</v>
      </c>
      <c r="C26" s="44">
        <v>361660</v>
      </c>
      <c r="D26" s="87"/>
      <c r="E26" s="87"/>
    </row>
    <row r="27" spans="1:5" ht="15" customHeight="1" x14ac:dyDescent="0.2">
      <c r="A27" s="43" t="s">
        <v>1465</v>
      </c>
      <c r="B27" s="44">
        <v>6</v>
      </c>
      <c r="C27" s="44">
        <v>423408</v>
      </c>
      <c r="D27" s="87"/>
      <c r="E27" s="87"/>
    </row>
    <row r="28" spans="1:5" ht="15" customHeight="1" x14ac:dyDescent="0.2">
      <c r="A28" s="43" t="s">
        <v>1466</v>
      </c>
      <c r="B28" s="44">
        <v>16</v>
      </c>
      <c r="C28" s="44">
        <v>655040</v>
      </c>
      <c r="D28" s="87"/>
      <c r="E28" s="87"/>
    </row>
    <row r="29" spans="1:5" ht="15" customHeight="1" x14ac:dyDescent="0.2">
      <c r="A29" s="43" t="s">
        <v>1467</v>
      </c>
      <c r="B29" s="44">
        <v>2</v>
      </c>
      <c r="C29" s="44">
        <v>127600</v>
      </c>
      <c r="D29" s="87"/>
      <c r="E29" s="87"/>
    </row>
    <row r="30" spans="1:5" ht="15" customHeight="1" x14ac:dyDescent="0.2">
      <c r="A30" s="43" t="s">
        <v>1468</v>
      </c>
      <c r="B30" s="44">
        <v>1</v>
      </c>
      <c r="C30" s="44">
        <v>78670</v>
      </c>
      <c r="D30" s="87"/>
      <c r="E30" s="87"/>
    </row>
    <row r="31" spans="1:5" ht="15" customHeight="1" x14ac:dyDescent="0.2">
      <c r="A31" s="43" t="s">
        <v>1469</v>
      </c>
      <c r="B31" s="44">
        <v>2</v>
      </c>
      <c r="C31" s="44">
        <v>183400</v>
      </c>
      <c r="D31" s="87"/>
      <c r="E31" s="87"/>
    </row>
    <row r="32" spans="1:5" ht="15" customHeight="1" x14ac:dyDescent="0.2">
      <c r="A32" s="43" t="s">
        <v>1470</v>
      </c>
      <c r="B32" s="44">
        <v>1</v>
      </c>
      <c r="C32" s="44">
        <v>352542.37</v>
      </c>
      <c r="D32" s="88">
        <v>352542.37</v>
      </c>
      <c r="E32" s="87"/>
    </row>
    <row r="33" spans="1:5" ht="15" customHeight="1" x14ac:dyDescent="0.2">
      <c r="A33" s="43" t="s">
        <v>1471</v>
      </c>
      <c r="B33" s="44">
        <v>2</v>
      </c>
      <c r="C33" s="44">
        <v>1237288.1399999999</v>
      </c>
      <c r="D33" s="87"/>
      <c r="E33" s="87"/>
    </row>
    <row r="34" spans="1:5" ht="15" customHeight="1" x14ac:dyDescent="0.2">
      <c r="A34" s="43" t="s">
        <v>1472</v>
      </c>
      <c r="B34" s="44">
        <v>4</v>
      </c>
      <c r="C34" s="44">
        <v>984000</v>
      </c>
      <c r="D34" s="87"/>
      <c r="E34" s="87"/>
    </row>
    <row r="35" spans="1:5" ht="15" customHeight="1" x14ac:dyDescent="0.2">
      <c r="A35" s="43" t="s">
        <v>1473</v>
      </c>
      <c r="B35" s="44">
        <v>4</v>
      </c>
      <c r="C35" s="44">
        <v>642000</v>
      </c>
      <c r="D35" s="87"/>
      <c r="E35" s="87"/>
    </row>
    <row r="36" spans="1:5" ht="15" customHeight="1" x14ac:dyDescent="0.2">
      <c r="A36" s="43" t="s">
        <v>1474</v>
      </c>
      <c r="B36" s="44">
        <v>2</v>
      </c>
      <c r="C36" s="44">
        <v>496017.03</v>
      </c>
      <c r="D36" s="87"/>
      <c r="E36" s="87"/>
    </row>
    <row r="37" spans="1:5" ht="15" customHeight="1" x14ac:dyDescent="0.2">
      <c r="A37" s="84" t="s">
        <v>1475</v>
      </c>
      <c r="B37" s="84"/>
      <c r="C37" s="85">
        <v>9545278.1600000001</v>
      </c>
      <c r="D37" s="85">
        <v>352542.37</v>
      </c>
      <c r="E37" s="85">
        <v>0</v>
      </c>
    </row>
  </sheetData>
  <mergeCells count="4">
    <mergeCell ref="B4:C4"/>
    <mergeCell ref="D4:D5"/>
    <mergeCell ref="E4:E5"/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zoomScale="90" zoomScaleNormal="90" workbookViewId="0">
      <pane ySplit="5" topLeftCell="A6" activePane="bottomLeft" state="frozen"/>
      <selection pane="bottomLeft" activeCell="A4" sqref="A4"/>
    </sheetView>
  </sheetViews>
  <sheetFormatPr defaultRowHeight="11.25" outlineLevelCol="1" x14ac:dyDescent="0.2"/>
  <cols>
    <col min="1" max="1" width="84.6640625" customWidth="1"/>
    <col min="2" max="2" width="19.5" hidden="1" customWidth="1" outlineLevel="1"/>
    <col min="3" max="3" width="17.5" hidden="1" customWidth="1" outlineLevel="1"/>
    <col min="4" max="4" width="17" hidden="1" customWidth="1" outlineLevel="1"/>
    <col min="5" max="5" width="17.83203125" hidden="1" customWidth="1" outlineLevel="1"/>
    <col min="6" max="6" width="23.83203125" customWidth="1" collapsed="1"/>
    <col min="7" max="7" width="15.83203125" hidden="1" customWidth="1" outlineLevel="1"/>
    <col min="8" max="8" width="16" customWidth="1" collapsed="1"/>
    <col min="9" max="9" width="16.5" customWidth="1"/>
    <col min="257" max="257" width="84.6640625" customWidth="1"/>
    <col min="258" max="258" width="19.5" customWidth="1"/>
    <col min="259" max="261" width="0" hidden="1" customWidth="1"/>
    <col min="262" max="262" width="18.1640625" customWidth="1"/>
    <col min="263" max="263" width="0" hidden="1" customWidth="1"/>
    <col min="264" max="264" width="16" customWidth="1"/>
    <col min="265" max="265" width="16.5" customWidth="1"/>
    <col min="513" max="513" width="84.6640625" customWidth="1"/>
    <col min="514" max="514" width="19.5" customWidth="1"/>
    <col min="515" max="517" width="0" hidden="1" customWidth="1"/>
    <col min="518" max="518" width="18.1640625" customWidth="1"/>
    <col min="519" max="519" width="0" hidden="1" customWidth="1"/>
    <col min="520" max="520" width="16" customWidth="1"/>
    <col min="521" max="521" width="16.5" customWidth="1"/>
    <col min="769" max="769" width="84.6640625" customWidth="1"/>
    <col min="770" max="770" width="19.5" customWidth="1"/>
    <col min="771" max="773" width="0" hidden="1" customWidth="1"/>
    <col min="774" max="774" width="18.1640625" customWidth="1"/>
    <col min="775" max="775" width="0" hidden="1" customWidth="1"/>
    <col min="776" max="776" width="16" customWidth="1"/>
    <col min="777" max="777" width="16.5" customWidth="1"/>
    <col min="1025" max="1025" width="84.6640625" customWidth="1"/>
    <col min="1026" max="1026" width="19.5" customWidth="1"/>
    <col min="1027" max="1029" width="0" hidden="1" customWidth="1"/>
    <col min="1030" max="1030" width="18.1640625" customWidth="1"/>
    <col min="1031" max="1031" width="0" hidden="1" customWidth="1"/>
    <col min="1032" max="1032" width="16" customWidth="1"/>
    <col min="1033" max="1033" width="16.5" customWidth="1"/>
    <col min="1281" max="1281" width="84.6640625" customWidth="1"/>
    <col min="1282" max="1282" width="19.5" customWidth="1"/>
    <col min="1283" max="1285" width="0" hidden="1" customWidth="1"/>
    <col min="1286" max="1286" width="18.1640625" customWidth="1"/>
    <col min="1287" max="1287" width="0" hidden="1" customWidth="1"/>
    <col min="1288" max="1288" width="16" customWidth="1"/>
    <col min="1289" max="1289" width="16.5" customWidth="1"/>
    <col min="1537" max="1537" width="84.6640625" customWidth="1"/>
    <col min="1538" max="1538" width="19.5" customWidth="1"/>
    <col min="1539" max="1541" width="0" hidden="1" customWidth="1"/>
    <col min="1542" max="1542" width="18.1640625" customWidth="1"/>
    <col min="1543" max="1543" width="0" hidden="1" customWidth="1"/>
    <col min="1544" max="1544" width="16" customWidth="1"/>
    <col min="1545" max="1545" width="16.5" customWidth="1"/>
    <col min="1793" max="1793" width="84.6640625" customWidth="1"/>
    <col min="1794" max="1794" width="19.5" customWidth="1"/>
    <col min="1795" max="1797" width="0" hidden="1" customWidth="1"/>
    <col min="1798" max="1798" width="18.1640625" customWidth="1"/>
    <col min="1799" max="1799" width="0" hidden="1" customWidth="1"/>
    <col min="1800" max="1800" width="16" customWidth="1"/>
    <col min="1801" max="1801" width="16.5" customWidth="1"/>
    <col min="2049" max="2049" width="84.6640625" customWidth="1"/>
    <col min="2050" max="2050" width="19.5" customWidth="1"/>
    <col min="2051" max="2053" width="0" hidden="1" customWidth="1"/>
    <col min="2054" max="2054" width="18.1640625" customWidth="1"/>
    <col min="2055" max="2055" width="0" hidden="1" customWidth="1"/>
    <col min="2056" max="2056" width="16" customWidth="1"/>
    <col min="2057" max="2057" width="16.5" customWidth="1"/>
    <col min="2305" max="2305" width="84.6640625" customWidth="1"/>
    <col min="2306" max="2306" width="19.5" customWidth="1"/>
    <col min="2307" max="2309" width="0" hidden="1" customWidth="1"/>
    <col min="2310" max="2310" width="18.1640625" customWidth="1"/>
    <col min="2311" max="2311" width="0" hidden="1" customWidth="1"/>
    <col min="2312" max="2312" width="16" customWidth="1"/>
    <col min="2313" max="2313" width="16.5" customWidth="1"/>
    <col min="2561" max="2561" width="84.6640625" customWidth="1"/>
    <col min="2562" max="2562" width="19.5" customWidth="1"/>
    <col min="2563" max="2565" width="0" hidden="1" customWidth="1"/>
    <col min="2566" max="2566" width="18.1640625" customWidth="1"/>
    <col min="2567" max="2567" width="0" hidden="1" customWidth="1"/>
    <col min="2568" max="2568" width="16" customWidth="1"/>
    <col min="2569" max="2569" width="16.5" customWidth="1"/>
    <col min="2817" max="2817" width="84.6640625" customWidth="1"/>
    <col min="2818" max="2818" width="19.5" customWidth="1"/>
    <col min="2819" max="2821" width="0" hidden="1" customWidth="1"/>
    <col min="2822" max="2822" width="18.1640625" customWidth="1"/>
    <col min="2823" max="2823" width="0" hidden="1" customWidth="1"/>
    <col min="2824" max="2824" width="16" customWidth="1"/>
    <col min="2825" max="2825" width="16.5" customWidth="1"/>
    <col min="3073" max="3073" width="84.6640625" customWidth="1"/>
    <col min="3074" max="3074" width="19.5" customWidth="1"/>
    <col min="3075" max="3077" width="0" hidden="1" customWidth="1"/>
    <col min="3078" max="3078" width="18.1640625" customWidth="1"/>
    <col min="3079" max="3079" width="0" hidden="1" customWidth="1"/>
    <col min="3080" max="3080" width="16" customWidth="1"/>
    <col min="3081" max="3081" width="16.5" customWidth="1"/>
    <col min="3329" max="3329" width="84.6640625" customWidth="1"/>
    <col min="3330" max="3330" width="19.5" customWidth="1"/>
    <col min="3331" max="3333" width="0" hidden="1" customWidth="1"/>
    <col min="3334" max="3334" width="18.1640625" customWidth="1"/>
    <col min="3335" max="3335" width="0" hidden="1" customWidth="1"/>
    <col min="3336" max="3336" width="16" customWidth="1"/>
    <col min="3337" max="3337" width="16.5" customWidth="1"/>
    <col min="3585" max="3585" width="84.6640625" customWidth="1"/>
    <col min="3586" max="3586" width="19.5" customWidth="1"/>
    <col min="3587" max="3589" width="0" hidden="1" customWidth="1"/>
    <col min="3590" max="3590" width="18.1640625" customWidth="1"/>
    <col min="3591" max="3591" width="0" hidden="1" customWidth="1"/>
    <col min="3592" max="3592" width="16" customWidth="1"/>
    <col min="3593" max="3593" width="16.5" customWidth="1"/>
    <col min="3841" max="3841" width="84.6640625" customWidth="1"/>
    <col min="3842" max="3842" width="19.5" customWidth="1"/>
    <col min="3843" max="3845" width="0" hidden="1" customWidth="1"/>
    <col min="3846" max="3846" width="18.1640625" customWidth="1"/>
    <col min="3847" max="3847" width="0" hidden="1" customWidth="1"/>
    <col min="3848" max="3848" width="16" customWidth="1"/>
    <col min="3849" max="3849" width="16.5" customWidth="1"/>
    <col min="4097" max="4097" width="84.6640625" customWidth="1"/>
    <col min="4098" max="4098" width="19.5" customWidth="1"/>
    <col min="4099" max="4101" width="0" hidden="1" customWidth="1"/>
    <col min="4102" max="4102" width="18.1640625" customWidth="1"/>
    <col min="4103" max="4103" width="0" hidden="1" customWidth="1"/>
    <col min="4104" max="4104" width="16" customWidth="1"/>
    <col min="4105" max="4105" width="16.5" customWidth="1"/>
    <col min="4353" max="4353" width="84.6640625" customWidth="1"/>
    <col min="4354" max="4354" width="19.5" customWidth="1"/>
    <col min="4355" max="4357" width="0" hidden="1" customWidth="1"/>
    <col min="4358" max="4358" width="18.1640625" customWidth="1"/>
    <col min="4359" max="4359" width="0" hidden="1" customWidth="1"/>
    <col min="4360" max="4360" width="16" customWidth="1"/>
    <col min="4361" max="4361" width="16.5" customWidth="1"/>
    <col min="4609" max="4609" width="84.6640625" customWidth="1"/>
    <col min="4610" max="4610" width="19.5" customWidth="1"/>
    <col min="4611" max="4613" width="0" hidden="1" customWidth="1"/>
    <col min="4614" max="4614" width="18.1640625" customWidth="1"/>
    <col min="4615" max="4615" width="0" hidden="1" customWidth="1"/>
    <col min="4616" max="4616" width="16" customWidth="1"/>
    <col min="4617" max="4617" width="16.5" customWidth="1"/>
    <col min="4865" max="4865" width="84.6640625" customWidth="1"/>
    <col min="4866" max="4866" width="19.5" customWidth="1"/>
    <col min="4867" max="4869" width="0" hidden="1" customWidth="1"/>
    <col min="4870" max="4870" width="18.1640625" customWidth="1"/>
    <col min="4871" max="4871" width="0" hidden="1" customWidth="1"/>
    <col min="4872" max="4872" width="16" customWidth="1"/>
    <col min="4873" max="4873" width="16.5" customWidth="1"/>
    <col min="5121" max="5121" width="84.6640625" customWidth="1"/>
    <col min="5122" max="5122" width="19.5" customWidth="1"/>
    <col min="5123" max="5125" width="0" hidden="1" customWidth="1"/>
    <col min="5126" max="5126" width="18.1640625" customWidth="1"/>
    <col min="5127" max="5127" width="0" hidden="1" customWidth="1"/>
    <col min="5128" max="5128" width="16" customWidth="1"/>
    <col min="5129" max="5129" width="16.5" customWidth="1"/>
    <col min="5377" max="5377" width="84.6640625" customWidth="1"/>
    <col min="5378" max="5378" width="19.5" customWidth="1"/>
    <col min="5379" max="5381" width="0" hidden="1" customWidth="1"/>
    <col min="5382" max="5382" width="18.1640625" customWidth="1"/>
    <col min="5383" max="5383" width="0" hidden="1" customWidth="1"/>
    <col min="5384" max="5384" width="16" customWidth="1"/>
    <col min="5385" max="5385" width="16.5" customWidth="1"/>
    <col min="5633" max="5633" width="84.6640625" customWidth="1"/>
    <col min="5634" max="5634" width="19.5" customWidth="1"/>
    <col min="5635" max="5637" width="0" hidden="1" customWidth="1"/>
    <col min="5638" max="5638" width="18.1640625" customWidth="1"/>
    <col min="5639" max="5639" width="0" hidden="1" customWidth="1"/>
    <col min="5640" max="5640" width="16" customWidth="1"/>
    <col min="5641" max="5641" width="16.5" customWidth="1"/>
    <col min="5889" max="5889" width="84.6640625" customWidth="1"/>
    <col min="5890" max="5890" width="19.5" customWidth="1"/>
    <col min="5891" max="5893" width="0" hidden="1" customWidth="1"/>
    <col min="5894" max="5894" width="18.1640625" customWidth="1"/>
    <col min="5895" max="5895" width="0" hidden="1" customWidth="1"/>
    <col min="5896" max="5896" width="16" customWidth="1"/>
    <col min="5897" max="5897" width="16.5" customWidth="1"/>
    <col min="6145" max="6145" width="84.6640625" customWidth="1"/>
    <col min="6146" max="6146" width="19.5" customWidth="1"/>
    <col min="6147" max="6149" width="0" hidden="1" customWidth="1"/>
    <col min="6150" max="6150" width="18.1640625" customWidth="1"/>
    <col min="6151" max="6151" width="0" hidden="1" customWidth="1"/>
    <col min="6152" max="6152" width="16" customWidth="1"/>
    <col min="6153" max="6153" width="16.5" customWidth="1"/>
    <col min="6401" max="6401" width="84.6640625" customWidth="1"/>
    <col min="6402" max="6402" width="19.5" customWidth="1"/>
    <col min="6403" max="6405" width="0" hidden="1" customWidth="1"/>
    <col min="6406" max="6406" width="18.1640625" customWidth="1"/>
    <col min="6407" max="6407" width="0" hidden="1" customWidth="1"/>
    <col min="6408" max="6408" width="16" customWidth="1"/>
    <col min="6409" max="6409" width="16.5" customWidth="1"/>
    <col min="6657" max="6657" width="84.6640625" customWidth="1"/>
    <col min="6658" max="6658" width="19.5" customWidth="1"/>
    <col min="6659" max="6661" width="0" hidden="1" customWidth="1"/>
    <col min="6662" max="6662" width="18.1640625" customWidth="1"/>
    <col min="6663" max="6663" width="0" hidden="1" customWidth="1"/>
    <col min="6664" max="6664" width="16" customWidth="1"/>
    <col min="6665" max="6665" width="16.5" customWidth="1"/>
    <col min="6913" max="6913" width="84.6640625" customWidth="1"/>
    <col min="6914" max="6914" width="19.5" customWidth="1"/>
    <col min="6915" max="6917" width="0" hidden="1" customWidth="1"/>
    <col min="6918" max="6918" width="18.1640625" customWidth="1"/>
    <col min="6919" max="6919" width="0" hidden="1" customWidth="1"/>
    <col min="6920" max="6920" width="16" customWidth="1"/>
    <col min="6921" max="6921" width="16.5" customWidth="1"/>
    <col min="7169" max="7169" width="84.6640625" customWidth="1"/>
    <col min="7170" max="7170" width="19.5" customWidth="1"/>
    <col min="7171" max="7173" width="0" hidden="1" customWidth="1"/>
    <col min="7174" max="7174" width="18.1640625" customWidth="1"/>
    <col min="7175" max="7175" width="0" hidden="1" customWidth="1"/>
    <col min="7176" max="7176" width="16" customWidth="1"/>
    <col min="7177" max="7177" width="16.5" customWidth="1"/>
    <col min="7425" max="7425" width="84.6640625" customWidth="1"/>
    <col min="7426" max="7426" width="19.5" customWidth="1"/>
    <col min="7427" max="7429" width="0" hidden="1" customWidth="1"/>
    <col min="7430" max="7430" width="18.1640625" customWidth="1"/>
    <col min="7431" max="7431" width="0" hidden="1" customWidth="1"/>
    <col min="7432" max="7432" width="16" customWidth="1"/>
    <col min="7433" max="7433" width="16.5" customWidth="1"/>
    <col min="7681" max="7681" width="84.6640625" customWidth="1"/>
    <col min="7682" max="7682" width="19.5" customWidth="1"/>
    <col min="7683" max="7685" width="0" hidden="1" customWidth="1"/>
    <col min="7686" max="7686" width="18.1640625" customWidth="1"/>
    <col min="7687" max="7687" width="0" hidden="1" customWidth="1"/>
    <col min="7688" max="7688" width="16" customWidth="1"/>
    <col min="7689" max="7689" width="16.5" customWidth="1"/>
    <col min="7937" max="7937" width="84.6640625" customWidth="1"/>
    <col min="7938" max="7938" width="19.5" customWidth="1"/>
    <col min="7939" max="7941" width="0" hidden="1" customWidth="1"/>
    <col min="7942" max="7942" width="18.1640625" customWidth="1"/>
    <col min="7943" max="7943" width="0" hidden="1" customWidth="1"/>
    <col min="7944" max="7944" width="16" customWidth="1"/>
    <col min="7945" max="7945" width="16.5" customWidth="1"/>
    <col min="8193" max="8193" width="84.6640625" customWidth="1"/>
    <col min="8194" max="8194" width="19.5" customWidth="1"/>
    <col min="8195" max="8197" width="0" hidden="1" customWidth="1"/>
    <col min="8198" max="8198" width="18.1640625" customWidth="1"/>
    <col min="8199" max="8199" width="0" hidden="1" customWidth="1"/>
    <col min="8200" max="8200" width="16" customWidth="1"/>
    <col min="8201" max="8201" width="16.5" customWidth="1"/>
    <col min="8449" max="8449" width="84.6640625" customWidth="1"/>
    <col min="8450" max="8450" width="19.5" customWidth="1"/>
    <col min="8451" max="8453" width="0" hidden="1" customWidth="1"/>
    <col min="8454" max="8454" width="18.1640625" customWidth="1"/>
    <col min="8455" max="8455" width="0" hidden="1" customWidth="1"/>
    <col min="8456" max="8456" width="16" customWidth="1"/>
    <col min="8457" max="8457" width="16.5" customWidth="1"/>
    <col min="8705" max="8705" width="84.6640625" customWidth="1"/>
    <col min="8706" max="8706" width="19.5" customWidth="1"/>
    <col min="8707" max="8709" width="0" hidden="1" customWidth="1"/>
    <col min="8710" max="8710" width="18.1640625" customWidth="1"/>
    <col min="8711" max="8711" width="0" hidden="1" customWidth="1"/>
    <col min="8712" max="8712" width="16" customWidth="1"/>
    <col min="8713" max="8713" width="16.5" customWidth="1"/>
    <col min="8961" max="8961" width="84.6640625" customWidth="1"/>
    <col min="8962" max="8962" width="19.5" customWidth="1"/>
    <col min="8963" max="8965" width="0" hidden="1" customWidth="1"/>
    <col min="8966" max="8966" width="18.1640625" customWidth="1"/>
    <col min="8967" max="8967" width="0" hidden="1" customWidth="1"/>
    <col min="8968" max="8968" width="16" customWidth="1"/>
    <col min="8969" max="8969" width="16.5" customWidth="1"/>
    <col min="9217" max="9217" width="84.6640625" customWidth="1"/>
    <col min="9218" max="9218" width="19.5" customWidth="1"/>
    <col min="9219" max="9221" width="0" hidden="1" customWidth="1"/>
    <col min="9222" max="9222" width="18.1640625" customWidth="1"/>
    <col min="9223" max="9223" width="0" hidden="1" customWidth="1"/>
    <col min="9224" max="9224" width="16" customWidth="1"/>
    <col min="9225" max="9225" width="16.5" customWidth="1"/>
    <col min="9473" max="9473" width="84.6640625" customWidth="1"/>
    <col min="9474" max="9474" width="19.5" customWidth="1"/>
    <col min="9475" max="9477" width="0" hidden="1" customWidth="1"/>
    <col min="9478" max="9478" width="18.1640625" customWidth="1"/>
    <col min="9479" max="9479" width="0" hidden="1" customWidth="1"/>
    <col min="9480" max="9480" width="16" customWidth="1"/>
    <col min="9481" max="9481" width="16.5" customWidth="1"/>
    <col min="9729" max="9729" width="84.6640625" customWidth="1"/>
    <col min="9730" max="9730" width="19.5" customWidth="1"/>
    <col min="9731" max="9733" width="0" hidden="1" customWidth="1"/>
    <col min="9734" max="9734" width="18.1640625" customWidth="1"/>
    <col min="9735" max="9735" width="0" hidden="1" customWidth="1"/>
    <col min="9736" max="9736" width="16" customWidth="1"/>
    <col min="9737" max="9737" width="16.5" customWidth="1"/>
    <col min="9985" max="9985" width="84.6640625" customWidth="1"/>
    <col min="9986" max="9986" width="19.5" customWidth="1"/>
    <col min="9987" max="9989" width="0" hidden="1" customWidth="1"/>
    <col min="9990" max="9990" width="18.1640625" customWidth="1"/>
    <col min="9991" max="9991" width="0" hidden="1" customWidth="1"/>
    <col min="9992" max="9992" width="16" customWidth="1"/>
    <col min="9993" max="9993" width="16.5" customWidth="1"/>
    <col min="10241" max="10241" width="84.6640625" customWidth="1"/>
    <col min="10242" max="10242" width="19.5" customWidth="1"/>
    <col min="10243" max="10245" width="0" hidden="1" customWidth="1"/>
    <col min="10246" max="10246" width="18.1640625" customWidth="1"/>
    <col min="10247" max="10247" width="0" hidden="1" customWidth="1"/>
    <col min="10248" max="10248" width="16" customWidth="1"/>
    <col min="10249" max="10249" width="16.5" customWidth="1"/>
    <col min="10497" max="10497" width="84.6640625" customWidth="1"/>
    <col min="10498" max="10498" width="19.5" customWidth="1"/>
    <col min="10499" max="10501" width="0" hidden="1" customWidth="1"/>
    <col min="10502" max="10502" width="18.1640625" customWidth="1"/>
    <col min="10503" max="10503" width="0" hidden="1" customWidth="1"/>
    <col min="10504" max="10504" width="16" customWidth="1"/>
    <col min="10505" max="10505" width="16.5" customWidth="1"/>
    <col min="10753" max="10753" width="84.6640625" customWidth="1"/>
    <col min="10754" max="10754" width="19.5" customWidth="1"/>
    <col min="10755" max="10757" width="0" hidden="1" customWidth="1"/>
    <col min="10758" max="10758" width="18.1640625" customWidth="1"/>
    <col min="10759" max="10759" width="0" hidden="1" customWidth="1"/>
    <col min="10760" max="10760" width="16" customWidth="1"/>
    <col min="10761" max="10761" width="16.5" customWidth="1"/>
    <col min="11009" max="11009" width="84.6640625" customWidth="1"/>
    <col min="11010" max="11010" width="19.5" customWidth="1"/>
    <col min="11011" max="11013" width="0" hidden="1" customWidth="1"/>
    <col min="11014" max="11014" width="18.1640625" customWidth="1"/>
    <col min="11015" max="11015" width="0" hidden="1" customWidth="1"/>
    <col min="11016" max="11016" width="16" customWidth="1"/>
    <col min="11017" max="11017" width="16.5" customWidth="1"/>
    <col min="11265" max="11265" width="84.6640625" customWidth="1"/>
    <col min="11266" max="11266" width="19.5" customWidth="1"/>
    <col min="11267" max="11269" width="0" hidden="1" customWidth="1"/>
    <col min="11270" max="11270" width="18.1640625" customWidth="1"/>
    <col min="11271" max="11271" width="0" hidden="1" customWidth="1"/>
    <col min="11272" max="11272" width="16" customWidth="1"/>
    <col min="11273" max="11273" width="16.5" customWidth="1"/>
    <col min="11521" max="11521" width="84.6640625" customWidth="1"/>
    <col min="11522" max="11522" width="19.5" customWidth="1"/>
    <col min="11523" max="11525" width="0" hidden="1" customWidth="1"/>
    <col min="11526" max="11526" width="18.1640625" customWidth="1"/>
    <col min="11527" max="11527" width="0" hidden="1" customWidth="1"/>
    <col min="11528" max="11528" width="16" customWidth="1"/>
    <col min="11529" max="11529" width="16.5" customWidth="1"/>
    <col min="11777" max="11777" width="84.6640625" customWidth="1"/>
    <col min="11778" max="11778" width="19.5" customWidth="1"/>
    <col min="11779" max="11781" width="0" hidden="1" customWidth="1"/>
    <col min="11782" max="11782" width="18.1640625" customWidth="1"/>
    <col min="11783" max="11783" width="0" hidden="1" customWidth="1"/>
    <col min="11784" max="11784" width="16" customWidth="1"/>
    <col min="11785" max="11785" width="16.5" customWidth="1"/>
    <col min="12033" max="12033" width="84.6640625" customWidth="1"/>
    <col min="12034" max="12034" width="19.5" customWidth="1"/>
    <col min="12035" max="12037" width="0" hidden="1" customWidth="1"/>
    <col min="12038" max="12038" width="18.1640625" customWidth="1"/>
    <col min="12039" max="12039" width="0" hidden="1" customWidth="1"/>
    <col min="12040" max="12040" width="16" customWidth="1"/>
    <col min="12041" max="12041" width="16.5" customWidth="1"/>
    <col min="12289" max="12289" width="84.6640625" customWidth="1"/>
    <col min="12290" max="12290" width="19.5" customWidth="1"/>
    <col min="12291" max="12293" width="0" hidden="1" customWidth="1"/>
    <col min="12294" max="12294" width="18.1640625" customWidth="1"/>
    <col min="12295" max="12295" width="0" hidden="1" customWidth="1"/>
    <col min="12296" max="12296" width="16" customWidth="1"/>
    <col min="12297" max="12297" width="16.5" customWidth="1"/>
    <col min="12545" max="12545" width="84.6640625" customWidth="1"/>
    <col min="12546" max="12546" width="19.5" customWidth="1"/>
    <col min="12547" max="12549" width="0" hidden="1" customWidth="1"/>
    <col min="12550" max="12550" width="18.1640625" customWidth="1"/>
    <col min="12551" max="12551" width="0" hidden="1" customWidth="1"/>
    <col min="12552" max="12552" width="16" customWidth="1"/>
    <col min="12553" max="12553" width="16.5" customWidth="1"/>
    <col min="12801" max="12801" width="84.6640625" customWidth="1"/>
    <col min="12802" max="12802" width="19.5" customWidth="1"/>
    <col min="12803" max="12805" width="0" hidden="1" customWidth="1"/>
    <col min="12806" max="12806" width="18.1640625" customWidth="1"/>
    <col min="12807" max="12807" width="0" hidden="1" customWidth="1"/>
    <col min="12808" max="12808" width="16" customWidth="1"/>
    <col min="12809" max="12809" width="16.5" customWidth="1"/>
    <col min="13057" max="13057" width="84.6640625" customWidth="1"/>
    <col min="13058" max="13058" width="19.5" customWidth="1"/>
    <col min="13059" max="13061" width="0" hidden="1" customWidth="1"/>
    <col min="13062" max="13062" width="18.1640625" customWidth="1"/>
    <col min="13063" max="13063" width="0" hidden="1" customWidth="1"/>
    <col min="13064" max="13064" width="16" customWidth="1"/>
    <col min="13065" max="13065" width="16.5" customWidth="1"/>
    <col min="13313" max="13313" width="84.6640625" customWidth="1"/>
    <col min="13314" max="13314" width="19.5" customWidth="1"/>
    <col min="13315" max="13317" width="0" hidden="1" customWidth="1"/>
    <col min="13318" max="13318" width="18.1640625" customWidth="1"/>
    <col min="13319" max="13319" width="0" hidden="1" customWidth="1"/>
    <col min="13320" max="13320" width="16" customWidth="1"/>
    <col min="13321" max="13321" width="16.5" customWidth="1"/>
    <col min="13569" max="13569" width="84.6640625" customWidth="1"/>
    <col min="13570" max="13570" width="19.5" customWidth="1"/>
    <col min="13571" max="13573" width="0" hidden="1" customWidth="1"/>
    <col min="13574" max="13574" width="18.1640625" customWidth="1"/>
    <col min="13575" max="13575" width="0" hidden="1" customWidth="1"/>
    <col min="13576" max="13576" width="16" customWidth="1"/>
    <col min="13577" max="13577" width="16.5" customWidth="1"/>
    <col min="13825" max="13825" width="84.6640625" customWidth="1"/>
    <col min="13826" max="13826" width="19.5" customWidth="1"/>
    <col min="13827" max="13829" width="0" hidden="1" customWidth="1"/>
    <col min="13830" max="13830" width="18.1640625" customWidth="1"/>
    <col min="13831" max="13831" width="0" hidden="1" customWidth="1"/>
    <col min="13832" max="13832" width="16" customWidth="1"/>
    <col min="13833" max="13833" width="16.5" customWidth="1"/>
    <col min="14081" max="14081" width="84.6640625" customWidth="1"/>
    <col min="14082" max="14082" width="19.5" customWidth="1"/>
    <col min="14083" max="14085" width="0" hidden="1" customWidth="1"/>
    <col min="14086" max="14086" width="18.1640625" customWidth="1"/>
    <col min="14087" max="14087" width="0" hidden="1" customWidth="1"/>
    <col min="14088" max="14088" width="16" customWidth="1"/>
    <col min="14089" max="14089" width="16.5" customWidth="1"/>
    <col min="14337" max="14337" width="84.6640625" customWidth="1"/>
    <col min="14338" max="14338" width="19.5" customWidth="1"/>
    <col min="14339" max="14341" width="0" hidden="1" customWidth="1"/>
    <col min="14342" max="14342" width="18.1640625" customWidth="1"/>
    <col min="14343" max="14343" width="0" hidden="1" customWidth="1"/>
    <col min="14344" max="14344" width="16" customWidth="1"/>
    <col min="14345" max="14345" width="16.5" customWidth="1"/>
    <col min="14593" max="14593" width="84.6640625" customWidth="1"/>
    <col min="14594" max="14594" width="19.5" customWidth="1"/>
    <col min="14595" max="14597" width="0" hidden="1" customWidth="1"/>
    <col min="14598" max="14598" width="18.1640625" customWidth="1"/>
    <col min="14599" max="14599" width="0" hidden="1" customWidth="1"/>
    <col min="14600" max="14600" width="16" customWidth="1"/>
    <col min="14601" max="14601" width="16.5" customWidth="1"/>
    <col min="14849" max="14849" width="84.6640625" customWidth="1"/>
    <col min="14850" max="14850" width="19.5" customWidth="1"/>
    <col min="14851" max="14853" width="0" hidden="1" customWidth="1"/>
    <col min="14854" max="14854" width="18.1640625" customWidth="1"/>
    <col min="14855" max="14855" width="0" hidden="1" customWidth="1"/>
    <col min="14856" max="14856" width="16" customWidth="1"/>
    <col min="14857" max="14857" width="16.5" customWidth="1"/>
    <col min="15105" max="15105" width="84.6640625" customWidth="1"/>
    <col min="15106" max="15106" width="19.5" customWidth="1"/>
    <col min="15107" max="15109" width="0" hidden="1" customWidth="1"/>
    <col min="15110" max="15110" width="18.1640625" customWidth="1"/>
    <col min="15111" max="15111" width="0" hidden="1" customWidth="1"/>
    <col min="15112" max="15112" width="16" customWidth="1"/>
    <col min="15113" max="15113" width="16.5" customWidth="1"/>
    <col min="15361" max="15361" width="84.6640625" customWidth="1"/>
    <col min="15362" max="15362" width="19.5" customWidth="1"/>
    <col min="15363" max="15365" width="0" hidden="1" customWidth="1"/>
    <col min="15366" max="15366" width="18.1640625" customWidth="1"/>
    <col min="15367" max="15367" width="0" hidden="1" customWidth="1"/>
    <col min="15368" max="15368" width="16" customWidth="1"/>
    <col min="15369" max="15369" width="16.5" customWidth="1"/>
    <col min="15617" max="15617" width="84.6640625" customWidth="1"/>
    <col min="15618" max="15618" width="19.5" customWidth="1"/>
    <col min="15619" max="15621" width="0" hidden="1" customWidth="1"/>
    <col min="15622" max="15622" width="18.1640625" customWidth="1"/>
    <col min="15623" max="15623" width="0" hidden="1" customWidth="1"/>
    <col min="15624" max="15624" width="16" customWidth="1"/>
    <col min="15625" max="15625" width="16.5" customWidth="1"/>
    <col min="15873" max="15873" width="84.6640625" customWidth="1"/>
    <col min="15874" max="15874" width="19.5" customWidth="1"/>
    <col min="15875" max="15877" width="0" hidden="1" customWidth="1"/>
    <col min="15878" max="15878" width="18.1640625" customWidth="1"/>
    <col min="15879" max="15879" width="0" hidden="1" customWidth="1"/>
    <col min="15880" max="15880" width="16" customWidth="1"/>
    <col min="15881" max="15881" width="16.5" customWidth="1"/>
    <col min="16129" max="16129" width="84.6640625" customWidth="1"/>
    <col min="16130" max="16130" width="19.5" customWidth="1"/>
    <col min="16131" max="16133" width="0" hidden="1" customWidth="1"/>
    <col min="16134" max="16134" width="18.1640625" customWidth="1"/>
    <col min="16135" max="16135" width="0" hidden="1" customWidth="1"/>
    <col min="16136" max="16136" width="16" customWidth="1"/>
    <col min="16137" max="16137" width="16.5" customWidth="1"/>
  </cols>
  <sheetData>
    <row r="1" spans="1:9" ht="15" customHeight="1" x14ac:dyDescent="0.2">
      <c r="A1" s="45" t="s">
        <v>1440</v>
      </c>
      <c r="B1" s="73"/>
      <c r="C1" s="73"/>
      <c r="D1" s="73"/>
      <c r="E1" s="73"/>
      <c r="F1" s="73"/>
      <c r="G1" s="73"/>
    </row>
    <row r="2" spans="1:9" ht="15" customHeight="1" x14ac:dyDescent="0.25">
      <c r="A2" s="130" t="s">
        <v>1941</v>
      </c>
      <c r="B2" s="130"/>
      <c r="C2" s="130"/>
      <c r="D2" s="130"/>
      <c r="E2" s="130"/>
      <c r="F2" s="130"/>
      <c r="G2" s="130"/>
    </row>
    <row r="3" spans="1:9" ht="15" customHeight="1" thickBot="1" x14ac:dyDescent="0.25">
      <c r="A3" s="131" t="s">
        <v>1441</v>
      </c>
      <c r="B3" s="131"/>
      <c r="C3" s="131"/>
      <c r="D3" s="131"/>
      <c r="E3" s="131"/>
      <c r="F3" s="131"/>
      <c r="G3" s="131"/>
    </row>
    <row r="4" spans="1:9" ht="24.75" customHeight="1" x14ac:dyDescent="0.2">
      <c r="A4" s="74" t="s">
        <v>1442</v>
      </c>
      <c r="B4" s="132" t="s">
        <v>5</v>
      </c>
      <c r="C4" s="132"/>
      <c r="D4" s="133" t="s">
        <v>6</v>
      </c>
      <c r="E4" s="133"/>
      <c r="F4" s="134" t="s">
        <v>1926</v>
      </c>
      <c r="G4" s="135"/>
      <c r="H4" s="126" t="s">
        <v>1480</v>
      </c>
      <c r="I4" s="128" t="s">
        <v>1481</v>
      </c>
    </row>
    <row r="5" spans="1:9" ht="15" customHeight="1" thickBot="1" x14ac:dyDescent="0.25">
      <c r="A5" s="75"/>
      <c r="B5" s="76" t="s">
        <v>7</v>
      </c>
      <c r="C5" s="76" t="s">
        <v>8</v>
      </c>
      <c r="D5" s="77" t="s">
        <v>7</v>
      </c>
      <c r="E5" s="77" t="s">
        <v>8</v>
      </c>
      <c r="F5" s="77" t="s">
        <v>1482</v>
      </c>
      <c r="G5" s="78" t="s">
        <v>8</v>
      </c>
      <c r="H5" s="127"/>
      <c r="I5" s="129"/>
    </row>
    <row r="6" spans="1:9" ht="15" customHeight="1" x14ac:dyDescent="0.2">
      <c r="A6" s="49" t="s">
        <v>1483</v>
      </c>
      <c r="B6" s="44">
        <v>10893645.060000001</v>
      </c>
      <c r="C6" s="50"/>
      <c r="D6" s="44">
        <v>85527418.900000006</v>
      </c>
      <c r="E6" s="44">
        <v>59387277.399999999</v>
      </c>
      <c r="F6" s="44">
        <v>37033786.560000002</v>
      </c>
      <c r="G6" s="51"/>
      <c r="H6" s="89">
        <f>IF(D6+E6=0,F6,1)</f>
        <v>1</v>
      </c>
      <c r="I6" s="89"/>
    </row>
    <row r="7" spans="1:9" ht="15" customHeight="1" x14ac:dyDescent="0.2">
      <c r="A7" s="43" t="s">
        <v>1484</v>
      </c>
      <c r="B7" s="44">
        <v>3534046.08</v>
      </c>
      <c r="C7" s="50"/>
      <c r="D7" s="50"/>
      <c r="E7" s="50"/>
      <c r="F7" s="44">
        <v>3534046.08</v>
      </c>
      <c r="G7" s="51"/>
      <c r="H7" s="89">
        <f t="shared" ref="H7:H70" si="0">IF(D7+E7=0,F7,1)</f>
        <v>3534046.08</v>
      </c>
      <c r="I7" s="89">
        <f>H7</f>
        <v>3534046.08</v>
      </c>
    </row>
    <row r="8" spans="1:9" ht="15" customHeight="1" x14ac:dyDescent="0.2">
      <c r="A8" s="43" t="s">
        <v>1485</v>
      </c>
      <c r="B8" s="50"/>
      <c r="C8" s="50"/>
      <c r="D8" s="44">
        <v>137327.24</v>
      </c>
      <c r="E8" s="44">
        <v>137327.24</v>
      </c>
      <c r="F8" s="50"/>
      <c r="G8" s="51"/>
      <c r="H8" s="89">
        <f t="shared" si="0"/>
        <v>1</v>
      </c>
      <c r="I8" s="89"/>
    </row>
    <row r="9" spans="1:9" ht="15" customHeight="1" x14ac:dyDescent="0.2">
      <c r="A9" s="43" t="s">
        <v>1486</v>
      </c>
      <c r="B9" s="44">
        <v>1843494.84</v>
      </c>
      <c r="C9" s="50"/>
      <c r="D9" s="50"/>
      <c r="E9" s="44">
        <v>1843494.84</v>
      </c>
      <c r="F9" s="50"/>
      <c r="G9" s="51"/>
      <c r="H9" s="89">
        <f t="shared" si="0"/>
        <v>1</v>
      </c>
      <c r="I9" s="89"/>
    </row>
    <row r="10" spans="1:9" ht="15" customHeight="1" x14ac:dyDescent="0.2">
      <c r="A10" s="43" t="s">
        <v>1487</v>
      </c>
      <c r="B10" s="44">
        <v>2237556.5299999998</v>
      </c>
      <c r="C10" s="50"/>
      <c r="D10" s="50"/>
      <c r="E10" s="50"/>
      <c r="F10" s="44">
        <v>2237556.5299999998</v>
      </c>
      <c r="G10" s="51"/>
      <c r="H10" s="89">
        <f t="shared" si="0"/>
        <v>2237556.5299999998</v>
      </c>
      <c r="I10" s="89"/>
    </row>
    <row r="11" spans="1:9" ht="15" customHeight="1" x14ac:dyDescent="0.2">
      <c r="A11" s="43" t="s">
        <v>1488</v>
      </c>
      <c r="B11" s="50"/>
      <c r="C11" s="50"/>
      <c r="D11" s="44">
        <v>558866.73</v>
      </c>
      <c r="E11" s="44">
        <v>558866.73</v>
      </c>
      <c r="F11" s="50"/>
      <c r="G11" s="51"/>
      <c r="H11" s="89">
        <f t="shared" si="0"/>
        <v>1</v>
      </c>
      <c r="I11" s="89"/>
    </row>
    <row r="12" spans="1:9" ht="15" customHeight="1" x14ac:dyDescent="0.2">
      <c r="A12" s="43" t="s">
        <v>1489</v>
      </c>
      <c r="B12" s="44">
        <v>216152.62</v>
      </c>
      <c r="C12" s="50"/>
      <c r="D12" s="44">
        <v>530928.44999999995</v>
      </c>
      <c r="E12" s="50"/>
      <c r="F12" s="44">
        <v>747081.07</v>
      </c>
      <c r="G12" s="51"/>
      <c r="H12" s="89">
        <f t="shared" si="0"/>
        <v>1</v>
      </c>
      <c r="I12" s="89"/>
    </row>
    <row r="13" spans="1:9" ht="15" customHeight="1" x14ac:dyDescent="0.2">
      <c r="A13" s="43" t="s">
        <v>1490</v>
      </c>
      <c r="B13" s="44">
        <v>159379.95000000001</v>
      </c>
      <c r="C13" s="50"/>
      <c r="D13" s="50"/>
      <c r="E13" s="50"/>
      <c r="F13" s="44">
        <v>159379.95000000001</v>
      </c>
      <c r="G13" s="51"/>
      <c r="H13" s="89">
        <f t="shared" si="0"/>
        <v>159379.95000000001</v>
      </c>
      <c r="I13" s="89"/>
    </row>
    <row r="14" spans="1:9" ht="15" customHeight="1" x14ac:dyDescent="0.2">
      <c r="A14" s="43" t="s">
        <v>1491</v>
      </c>
      <c r="B14" s="44">
        <v>226277.46</v>
      </c>
      <c r="C14" s="50"/>
      <c r="D14" s="44">
        <v>557049.64</v>
      </c>
      <c r="E14" s="44">
        <v>783327.1</v>
      </c>
      <c r="F14" s="50"/>
      <c r="G14" s="51"/>
      <c r="H14" s="89">
        <f t="shared" si="0"/>
        <v>1</v>
      </c>
      <c r="I14" s="89"/>
    </row>
    <row r="15" spans="1:9" ht="15" customHeight="1" x14ac:dyDescent="0.2">
      <c r="A15" s="43" t="s">
        <v>1492</v>
      </c>
      <c r="B15" s="44">
        <v>136620</v>
      </c>
      <c r="C15" s="50"/>
      <c r="D15" s="44">
        <v>306088.2</v>
      </c>
      <c r="E15" s="50"/>
      <c r="F15" s="44">
        <v>442708.2</v>
      </c>
      <c r="G15" s="51"/>
      <c r="H15" s="89">
        <f t="shared" si="0"/>
        <v>1</v>
      </c>
      <c r="I15" s="89"/>
    </row>
    <row r="16" spans="1:9" ht="15" customHeight="1" x14ac:dyDescent="0.2">
      <c r="A16" s="43" t="s">
        <v>1493</v>
      </c>
      <c r="B16" s="44">
        <v>136730</v>
      </c>
      <c r="C16" s="50"/>
      <c r="D16" s="44">
        <v>284338.59999999998</v>
      </c>
      <c r="E16" s="44">
        <v>421068.6</v>
      </c>
      <c r="F16" s="50"/>
      <c r="G16" s="51"/>
      <c r="H16" s="89">
        <f t="shared" si="0"/>
        <v>1</v>
      </c>
      <c r="I16" s="89"/>
    </row>
    <row r="17" spans="1:9" ht="15" customHeight="1" x14ac:dyDescent="0.2">
      <c r="A17" s="43" t="s">
        <v>1494</v>
      </c>
      <c r="B17" s="44">
        <v>444850</v>
      </c>
      <c r="C17" s="50"/>
      <c r="D17" s="50"/>
      <c r="E17" s="44">
        <v>444850</v>
      </c>
      <c r="F17" s="50"/>
      <c r="G17" s="51"/>
      <c r="H17" s="89">
        <f t="shared" si="0"/>
        <v>1</v>
      </c>
      <c r="I17" s="89"/>
    </row>
    <row r="18" spans="1:9" ht="15" customHeight="1" x14ac:dyDescent="0.2">
      <c r="A18" s="43" t="s">
        <v>1495</v>
      </c>
      <c r="B18" s="50"/>
      <c r="C18" s="50"/>
      <c r="D18" s="44">
        <v>3537129.28</v>
      </c>
      <c r="E18" s="50"/>
      <c r="F18" s="44">
        <v>3537129.28</v>
      </c>
      <c r="G18" s="51"/>
      <c r="H18" s="89">
        <f t="shared" si="0"/>
        <v>1</v>
      </c>
      <c r="I18" s="89"/>
    </row>
    <row r="19" spans="1:9" ht="15" customHeight="1" x14ac:dyDescent="0.2">
      <c r="A19" s="43" t="s">
        <v>1496</v>
      </c>
      <c r="B19" s="44">
        <v>40677.97</v>
      </c>
      <c r="C19" s="50"/>
      <c r="D19" s="50"/>
      <c r="E19" s="50"/>
      <c r="F19" s="44">
        <v>40677.97</v>
      </c>
      <c r="G19" s="51"/>
      <c r="H19" s="89">
        <f t="shared" si="0"/>
        <v>40677.97</v>
      </c>
      <c r="I19" s="89"/>
    </row>
    <row r="20" spans="1:9" ht="15" customHeight="1" x14ac:dyDescent="0.2">
      <c r="A20" s="43" t="s">
        <v>1497</v>
      </c>
      <c r="B20" s="44">
        <v>1055117.76</v>
      </c>
      <c r="C20" s="50"/>
      <c r="D20" s="44">
        <v>1339826.92</v>
      </c>
      <c r="E20" s="44">
        <v>2394944.6800000002</v>
      </c>
      <c r="F20" s="50"/>
      <c r="G20" s="51"/>
      <c r="H20" s="89">
        <f t="shared" si="0"/>
        <v>1</v>
      </c>
      <c r="I20" s="89"/>
    </row>
    <row r="21" spans="1:9" ht="15" customHeight="1" x14ac:dyDescent="0.2">
      <c r="A21" s="43" t="s">
        <v>1498</v>
      </c>
      <c r="B21" s="50"/>
      <c r="C21" s="50"/>
      <c r="D21" s="44">
        <v>177809</v>
      </c>
      <c r="E21" s="50"/>
      <c r="F21" s="44">
        <v>177809</v>
      </c>
      <c r="G21" s="51"/>
      <c r="H21" s="89">
        <f t="shared" si="0"/>
        <v>1</v>
      </c>
      <c r="I21" s="89"/>
    </row>
    <row r="22" spans="1:9" ht="15" customHeight="1" x14ac:dyDescent="0.2">
      <c r="A22" s="43" t="s">
        <v>1499</v>
      </c>
      <c r="B22" s="44">
        <v>40912.5</v>
      </c>
      <c r="C22" s="50"/>
      <c r="D22" s="50"/>
      <c r="E22" s="44">
        <v>40912.5</v>
      </c>
      <c r="F22" s="50"/>
      <c r="G22" s="51"/>
      <c r="H22" s="89">
        <f t="shared" si="0"/>
        <v>1</v>
      </c>
      <c r="I22" s="89"/>
    </row>
    <row r="23" spans="1:9" ht="15" customHeight="1" x14ac:dyDescent="0.2">
      <c r="A23" s="43" t="s">
        <v>1500</v>
      </c>
      <c r="B23" s="50"/>
      <c r="C23" s="50"/>
      <c r="D23" s="44">
        <v>583144.97</v>
      </c>
      <c r="E23" s="44">
        <v>583144.97</v>
      </c>
      <c r="F23" s="50"/>
      <c r="G23" s="51"/>
      <c r="H23" s="89">
        <f t="shared" si="0"/>
        <v>1</v>
      </c>
      <c r="I23" s="89"/>
    </row>
    <row r="24" spans="1:9" ht="15" customHeight="1" x14ac:dyDescent="0.2">
      <c r="A24" s="43" t="s">
        <v>1501</v>
      </c>
      <c r="B24" s="44">
        <v>29562.799999999999</v>
      </c>
      <c r="C24" s="50"/>
      <c r="D24" s="44">
        <v>1428396.26</v>
      </c>
      <c r="E24" s="44">
        <v>1457959.06</v>
      </c>
      <c r="F24" s="50"/>
      <c r="G24" s="51"/>
      <c r="H24" s="89">
        <f t="shared" si="0"/>
        <v>1</v>
      </c>
      <c r="I24" s="89"/>
    </row>
    <row r="25" spans="1:9" ht="15" customHeight="1" x14ac:dyDescent="0.2">
      <c r="A25" s="43" t="s">
        <v>1502</v>
      </c>
      <c r="B25" s="44">
        <v>9841.33</v>
      </c>
      <c r="C25" s="50"/>
      <c r="D25" s="50"/>
      <c r="E25" s="44">
        <v>9841.33</v>
      </c>
      <c r="F25" s="50"/>
      <c r="G25" s="51"/>
      <c r="H25" s="89">
        <f t="shared" si="0"/>
        <v>1</v>
      </c>
      <c r="I25" s="89"/>
    </row>
    <row r="26" spans="1:9" ht="15" customHeight="1" x14ac:dyDescent="0.2">
      <c r="A26" s="43" t="s">
        <v>1503</v>
      </c>
      <c r="B26" s="50"/>
      <c r="C26" s="50"/>
      <c r="D26" s="44">
        <v>1728273.15</v>
      </c>
      <c r="E26" s="44">
        <v>313797.11</v>
      </c>
      <c r="F26" s="44">
        <v>1414476.04</v>
      </c>
      <c r="G26" s="51"/>
      <c r="H26" s="89">
        <f t="shared" si="0"/>
        <v>1</v>
      </c>
      <c r="I26" s="89"/>
    </row>
    <row r="27" spans="1:9" ht="15" customHeight="1" x14ac:dyDescent="0.2">
      <c r="A27" s="43" t="s">
        <v>1504</v>
      </c>
      <c r="B27" s="50"/>
      <c r="C27" s="50"/>
      <c r="D27" s="44">
        <v>3489033.59</v>
      </c>
      <c r="E27" s="44">
        <v>277431.08</v>
      </c>
      <c r="F27" s="44">
        <v>3211602.51</v>
      </c>
      <c r="G27" s="51"/>
      <c r="H27" s="89">
        <f t="shared" si="0"/>
        <v>1</v>
      </c>
      <c r="I27" s="89"/>
    </row>
    <row r="28" spans="1:9" ht="15" customHeight="1" x14ac:dyDescent="0.2">
      <c r="A28" s="43" t="s">
        <v>1505</v>
      </c>
      <c r="B28" s="50"/>
      <c r="C28" s="50"/>
      <c r="D28" s="44">
        <v>788482.45</v>
      </c>
      <c r="E28" s="44">
        <v>624264.21</v>
      </c>
      <c r="F28" s="44">
        <v>164218.23999999999</v>
      </c>
      <c r="G28" s="51"/>
      <c r="H28" s="89">
        <f t="shared" si="0"/>
        <v>1</v>
      </c>
      <c r="I28" s="89"/>
    </row>
    <row r="29" spans="1:9" ht="15" customHeight="1" x14ac:dyDescent="0.2">
      <c r="A29" s="43" t="s">
        <v>1506</v>
      </c>
      <c r="B29" s="44">
        <v>222713.66</v>
      </c>
      <c r="C29" s="50"/>
      <c r="D29" s="44">
        <v>779285.76</v>
      </c>
      <c r="E29" s="44">
        <v>1001999.42</v>
      </c>
      <c r="F29" s="50"/>
      <c r="G29" s="51"/>
      <c r="H29" s="89">
        <f t="shared" si="0"/>
        <v>1</v>
      </c>
      <c r="I29" s="89"/>
    </row>
    <row r="30" spans="1:9" ht="15" customHeight="1" x14ac:dyDescent="0.2">
      <c r="A30" s="43" t="s">
        <v>1507</v>
      </c>
      <c r="B30" s="44">
        <v>51236.98</v>
      </c>
      <c r="C30" s="50"/>
      <c r="D30" s="44">
        <v>417983.67</v>
      </c>
      <c r="E30" s="44">
        <v>469220.65</v>
      </c>
      <c r="F30" s="50"/>
      <c r="G30" s="51"/>
      <c r="H30" s="89">
        <f t="shared" si="0"/>
        <v>1</v>
      </c>
      <c r="I30" s="89"/>
    </row>
    <row r="31" spans="1:9" ht="15" customHeight="1" x14ac:dyDescent="0.2">
      <c r="A31" s="43" t="s">
        <v>1508</v>
      </c>
      <c r="B31" s="50"/>
      <c r="C31" s="50"/>
      <c r="D31" s="44">
        <v>1404597.77</v>
      </c>
      <c r="E31" s="50"/>
      <c r="F31" s="44">
        <v>1404597.77</v>
      </c>
      <c r="G31" s="51"/>
      <c r="H31" s="89">
        <f t="shared" si="0"/>
        <v>1</v>
      </c>
      <c r="I31" s="89"/>
    </row>
    <row r="32" spans="1:9" ht="15" customHeight="1" x14ac:dyDescent="0.2">
      <c r="A32" s="43" t="s">
        <v>1509</v>
      </c>
      <c r="B32" s="50"/>
      <c r="C32" s="50"/>
      <c r="D32" s="44">
        <v>215694.92</v>
      </c>
      <c r="E32" s="50"/>
      <c r="F32" s="44">
        <v>215694.92</v>
      </c>
      <c r="G32" s="51"/>
      <c r="H32" s="89">
        <f t="shared" si="0"/>
        <v>1</v>
      </c>
      <c r="I32" s="89"/>
    </row>
    <row r="33" spans="1:9" ht="15" customHeight="1" x14ac:dyDescent="0.2">
      <c r="A33" s="43" t="s">
        <v>1510</v>
      </c>
      <c r="B33" s="50"/>
      <c r="C33" s="50"/>
      <c r="D33" s="44">
        <v>521714.26</v>
      </c>
      <c r="E33" s="44">
        <v>521714.26</v>
      </c>
      <c r="F33" s="50"/>
      <c r="G33" s="51"/>
      <c r="H33" s="89">
        <f t="shared" si="0"/>
        <v>1</v>
      </c>
      <c r="I33" s="89"/>
    </row>
    <row r="34" spans="1:9" ht="15" customHeight="1" x14ac:dyDescent="0.2">
      <c r="A34" s="43" t="s">
        <v>1511</v>
      </c>
      <c r="B34" s="50"/>
      <c r="C34" s="50"/>
      <c r="D34" s="44">
        <v>502857.23</v>
      </c>
      <c r="E34" s="44">
        <v>61163.56</v>
      </c>
      <c r="F34" s="44">
        <v>441693.67</v>
      </c>
      <c r="G34" s="51"/>
      <c r="H34" s="89">
        <f t="shared" si="0"/>
        <v>1</v>
      </c>
      <c r="I34" s="89"/>
    </row>
    <row r="35" spans="1:9" ht="15" customHeight="1" x14ac:dyDescent="0.2">
      <c r="A35" s="43" t="s">
        <v>1512</v>
      </c>
      <c r="B35" s="50"/>
      <c r="C35" s="50"/>
      <c r="D35" s="44">
        <v>590637.13</v>
      </c>
      <c r="E35" s="50"/>
      <c r="F35" s="44">
        <v>590637.13</v>
      </c>
      <c r="G35" s="51"/>
      <c r="H35" s="89">
        <f t="shared" si="0"/>
        <v>1</v>
      </c>
      <c r="I35" s="89"/>
    </row>
    <row r="36" spans="1:9" ht="15" customHeight="1" x14ac:dyDescent="0.2">
      <c r="A36" s="43" t="s">
        <v>1513</v>
      </c>
      <c r="B36" s="50"/>
      <c r="C36" s="50"/>
      <c r="D36" s="44">
        <v>83500</v>
      </c>
      <c r="E36" s="50"/>
      <c r="F36" s="44">
        <v>83500</v>
      </c>
      <c r="G36" s="51"/>
      <c r="H36" s="89">
        <f t="shared" si="0"/>
        <v>1</v>
      </c>
      <c r="I36" s="89"/>
    </row>
    <row r="37" spans="1:9" ht="15" customHeight="1" x14ac:dyDescent="0.2">
      <c r="A37" s="43" t="s">
        <v>1514</v>
      </c>
      <c r="B37" s="50"/>
      <c r="C37" s="50"/>
      <c r="D37" s="44">
        <v>291151.73</v>
      </c>
      <c r="E37" s="44">
        <v>291151.73</v>
      </c>
      <c r="F37" s="50"/>
      <c r="G37" s="51"/>
      <c r="H37" s="89">
        <f t="shared" si="0"/>
        <v>1</v>
      </c>
      <c r="I37" s="89"/>
    </row>
    <row r="38" spans="1:9" ht="15" customHeight="1" x14ac:dyDescent="0.2">
      <c r="A38" s="43" t="s">
        <v>1515</v>
      </c>
      <c r="B38" s="50"/>
      <c r="C38" s="50"/>
      <c r="D38" s="44">
        <v>2839552.79</v>
      </c>
      <c r="E38" s="44">
        <v>2839552.79</v>
      </c>
      <c r="F38" s="50"/>
      <c r="G38" s="51"/>
      <c r="H38" s="89">
        <f t="shared" si="0"/>
        <v>1</v>
      </c>
      <c r="I38" s="89"/>
    </row>
    <row r="39" spans="1:9" ht="15" customHeight="1" x14ac:dyDescent="0.2">
      <c r="A39" s="43" t="s">
        <v>1516</v>
      </c>
      <c r="B39" s="50"/>
      <c r="C39" s="50"/>
      <c r="D39" s="44">
        <v>648695.15</v>
      </c>
      <c r="E39" s="50"/>
      <c r="F39" s="44">
        <v>648695.15</v>
      </c>
      <c r="G39" s="51"/>
      <c r="H39" s="89">
        <f t="shared" si="0"/>
        <v>1</v>
      </c>
      <c r="I39" s="89"/>
    </row>
    <row r="40" spans="1:9" ht="15" customHeight="1" x14ac:dyDescent="0.2">
      <c r="A40" s="43" t="s">
        <v>1517</v>
      </c>
      <c r="B40" s="50"/>
      <c r="C40" s="50"/>
      <c r="D40" s="44">
        <v>316598.03000000003</v>
      </c>
      <c r="E40" s="50"/>
      <c r="F40" s="44">
        <v>316598.03000000003</v>
      </c>
      <c r="G40" s="51"/>
      <c r="H40" s="89">
        <f t="shared" si="0"/>
        <v>1</v>
      </c>
      <c r="I40" s="89"/>
    </row>
    <row r="41" spans="1:9" ht="15" customHeight="1" x14ac:dyDescent="0.2">
      <c r="A41" s="43" t="s">
        <v>1518</v>
      </c>
      <c r="B41" s="50"/>
      <c r="C41" s="50"/>
      <c r="D41" s="44">
        <v>970896.22</v>
      </c>
      <c r="E41" s="44">
        <v>970896.22</v>
      </c>
      <c r="F41" s="50"/>
      <c r="G41" s="51"/>
      <c r="H41" s="89">
        <f t="shared" si="0"/>
        <v>1</v>
      </c>
      <c r="I41" s="89"/>
    </row>
    <row r="42" spans="1:9" ht="15" customHeight="1" x14ac:dyDescent="0.2">
      <c r="A42" s="43" t="s">
        <v>1519</v>
      </c>
      <c r="B42" s="50"/>
      <c r="C42" s="50"/>
      <c r="D42" s="44">
        <v>1070868.1299999999</v>
      </c>
      <c r="E42" s="44">
        <v>1070868.1299999999</v>
      </c>
      <c r="F42" s="50"/>
      <c r="G42" s="51"/>
      <c r="H42" s="89">
        <f t="shared" si="0"/>
        <v>1</v>
      </c>
      <c r="I42" s="89"/>
    </row>
    <row r="43" spans="1:9" ht="15" customHeight="1" x14ac:dyDescent="0.2">
      <c r="A43" s="43" t="s">
        <v>1520</v>
      </c>
      <c r="B43" s="50"/>
      <c r="C43" s="50"/>
      <c r="D43" s="44">
        <v>267591.45</v>
      </c>
      <c r="E43" s="50"/>
      <c r="F43" s="44">
        <v>267591.45</v>
      </c>
      <c r="G43" s="51"/>
      <c r="H43" s="89">
        <f t="shared" si="0"/>
        <v>1</v>
      </c>
      <c r="I43" s="89"/>
    </row>
    <row r="44" spans="1:9" ht="15" customHeight="1" x14ac:dyDescent="0.2">
      <c r="A44" s="43" t="s">
        <v>1521</v>
      </c>
      <c r="B44" s="50"/>
      <c r="C44" s="50"/>
      <c r="D44" s="44">
        <v>201283.97</v>
      </c>
      <c r="E44" s="44">
        <v>201283.97</v>
      </c>
      <c r="F44" s="50"/>
      <c r="G44" s="51"/>
      <c r="H44" s="89">
        <f t="shared" si="0"/>
        <v>1</v>
      </c>
      <c r="I44" s="89"/>
    </row>
    <row r="45" spans="1:9" ht="15" customHeight="1" x14ac:dyDescent="0.2">
      <c r="A45" s="43" t="s">
        <v>1522</v>
      </c>
      <c r="B45" s="50"/>
      <c r="C45" s="50"/>
      <c r="D45" s="44">
        <v>633050.85</v>
      </c>
      <c r="E45" s="50"/>
      <c r="F45" s="44">
        <v>633050.85</v>
      </c>
      <c r="G45" s="51"/>
      <c r="H45" s="89">
        <f t="shared" si="0"/>
        <v>1</v>
      </c>
      <c r="I45" s="89"/>
    </row>
    <row r="46" spans="1:9" ht="15" customHeight="1" x14ac:dyDescent="0.2">
      <c r="A46" s="43" t="s">
        <v>1523</v>
      </c>
      <c r="B46" s="50"/>
      <c r="C46" s="50"/>
      <c r="D46" s="44">
        <v>319677.96999999997</v>
      </c>
      <c r="E46" s="50"/>
      <c r="F46" s="44">
        <v>319677.96999999997</v>
      </c>
      <c r="G46" s="51"/>
      <c r="H46" s="89">
        <f t="shared" si="0"/>
        <v>1</v>
      </c>
      <c r="I46" s="89"/>
    </row>
    <row r="47" spans="1:9" ht="15" customHeight="1" x14ac:dyDescent="0.2">
      <c r="A47" s="43" t="s">
        <v>1524</v>
      </c>
      <c r="B47" s="50"/>
      <c r="C47" s="50"/>
      <c r="D47" s="44">
        <v>220485.94</v>
      </c>
      <c r="E47" s="44">
        <v>220485.94</v>
      </c>
      <c r="F47" s="50"/>
      <c r="G47" s="51"/>
      <c r="H47" s="89">
        <f t="shared" si="0"/>
        <v>1</v>
      </c>
      <c r="I47" s="89"/>
    </row>
    <row r="48" spans="1:9" ht="15" customHeight="1" x14ac:dyDescent="0.2">
      <c r="A48" s="43" t="s">
        <v>1525</v>
      </c>
      <c r="B48" s="50"/>
      <c r="C48" s="50"/>
      <c r="D48" s="44">
        <v>239144.92</v>
      </c>
      <c r="E48" s="50"/>
      <c r="F48" s="44">
        <v>239144.92</v>
      </c>
      <c r="G48" s="51"/>
      <c r="H48" s="89">
        <f t="shared" si="0"/>
        <v>1</v>
      </c>
      <c r="I48" s="89"/>
    </row>
    <row r="49" spans="1:9" ht="15" customHeight="1" x14ac:dyDescent="0.2">
      <c r="A49" s="43" t="s">
        <v>1526</v>
      </c>
      <c r="B49" s="50"/>
      <c r="C49" s="50"/>
      <c r="D49" s="44">
        <v>148946.39000000001</v>
      </c>
      <c r="E49" s="44">
        <v>148946.39000000001</v>
      </c>
      <c r="F49" s="50"/>
      <c r="G49" s="51"/>
      <c r="H49" s="89">
        <f t="shared" si="0"/>
        <v>1</v>
      </c>
      <c r="I49" s="89"/>
    </row>
    <row r="50" spans="1:9" ht="15" customHeight="1" x14ac:dyDescent="0.2">
      <c r="A50" s="43" t="s">
        <v>1527</v>
      </c>
      <c r="B50" s="50"/>
      <c r="C50" s="50"/>
      <c r="D50" s="44">
        <v>71075.92</v>
      </c>
      <c r="E50" s="50"/>
      <c r="F50" s="44">
        <v>71075.92</v>
      </c>
      <c r="G50" s="51"/>
      <c r="H50" s="89">
        <f t="shared" si="0"/>
        <v>1</v>
      </c>
      <c r="I50" s="89"/>
    </row>
    <row r="51" spans="1:9" ht="15" customHeight="1" x14ac:dyDescent="0.2">
      <c r="A51" s="43" t="s">
        <v>1528</v>
      </c>
      <c r="B51" s="50"/>
      <c r="C51" s="50"/>
      <c r="D51" s="44">
        <v>136486.13</v>
      </c>
      <c r="E51" s="50"/>
      <c r="F51" s="44">
        <v>136486.13</v>
      </c>
      <c r="G51" s="51"/>
      <c r="H51" s="89">
        <f t="shared" si="0"/>
        <v>1</v>
      </c>
      <c r="I51" s="89"/>
    </row>
    <row r="52" spans="1:9" ht="15" customHeight="1" x14ac:dyDescent="0.2">
      <c r="A52" s="43" t="s">
        <v>1529</v>
      </c>
      <c r="B52" s="50"/>
      <c r="C52" s="50"/>
      <c r="D52" s="44">
        <v>444881.17</v>
      </c>
      <c r="E52" s="50"/>
      <c r="F52" s="44">
        <v>444881.17</v>
      </c>
      <c r="G52" s="51"/>
      <c r="H52" s="89">
        <f t="shared" si="0"/>
        <v>1</v>
      </c>
      <c r="I52" s="89"/>
    </row>
    <row r="53" spans="1:9" ht="15" customHeight="1" x14ac:dyDescent="0.2">
      <c r="A53" s="43" t="s">
        <v>1530</v>
      </c>
      <c r="B53" s="50"/>
      <c r="C53" s="50"/>
      <c r="D53" s="44">
        <v>1252542.3700000001</v>
      </c>
      <c r="E53" s="44">
        <v>1252542.3700000001</v>
      </c>
      <c r="F53" s="50"/>
      <c r="G53" s="51"/>
      <c r="H53" s="89">
        <f t="shared" si="0"/>
        <v>1</v>
      </c>
      <c r="I53" s="89"/>
    </row>
    <row r="54" spans="1:9" ht="15" customHeight="1" x14ac:dyDescent="0.2">
      <c r="A54" s="43" t="s">
        <v>1531</v>
      </c>
      <c r="B54" s="50"/>
      <c r="C54" s="50"/>
      <c r="D54" s="44">
        <v>1038605.19</v>
      </c>
      <c r="E54" s="50"/>
      <c r="F54" s="44">
        <v>1038605.19</v>
      </c>
      <c r="G54" s="51"/>
      <c r="H54" s="89">
        <f t="shared" si="0"/>
        <v>1</v>
      </c>
      <c r="I54" s="89"/>
    </row>
    <row r="55" spans="1:9" ht="15" customHeight="1" x14ac:dyDescent="0.2">
      <c r="A55" s="43" t="s">
        <v>1532</v>
      </c>
      <c r="B55" s="50"/>
      <c r="C55" s="50"/>
      <c r="D55" s="44">
        <v>1692725.92</v>
      </c>
      <c r="E55" s="44">
        <v>1692725.92</v>
      </c>
      <c r="F55" s="50"/>
      <c r="G55" s="51"/>
      <c r="H55" s="89">
        <f t="shared" si="0"/>
        <v>1</v>
      </c>
      <c r="I55" s="89"/>
    </row>
    <row r="56" spans="1:9" ht="15" customHeight="1" x14ac:dyDescent="0.2">
      <c r="A56" s="43" t="s">
        <v>1533</v>
      </c>
      <c r="B56" s="50"/>
      <c r="C56" s="50"/>
      <c r="D56" s="44">
        <v>3493568.07</v>
      </c>
      <c r="E56" s="44">
        <v>3493568.07</v>
      </c>
      <c r="F56" s="50"/>
      <c r="G56" s="51"/>
      <c r="H56" s="89">
        <f t="shared" si="0"/>
        <v>1</v>
      </c>
      <c r="I56" s="89"/>
    </row>
    <row r="57" spans="1:9" ht="15" customHeight="1" x14ac:dyDescent="0.2">
      <c r="A57" s="43" t="s">
        <v>1534</v>
      </c>
      <c r="B57" s="50"/>
      <c r="C57" s="50"/>
      <c r="D57" s="44">
        <v>1419456.22</v>
      </c>
      <c r="E57" s="44">
        <v>1419456.22</v>
      </c>
      <c r="F57" s="50"/>
      <c r="G57" s="51"/>
      <c r="H57" s="89">
        <f t="shared" si="0"/>
        <v>1</v>
      </c>
      <c r="I57" s="89"/>
    </row>
    <row r="58" spans="1:9" ht="15" customHeight="1" x14ac:dyDescent="0.2">
      <c r="A58" s="43" t="s">
        <v>1535</v>
      </c>
      <c r="B58" s="50"/>
      <c r="C58" s="50"/>
      <c r="D58" s="44">
        <v>109623.75</v>
      </c>
      <c r="E58" s="50"/>
      <c r="F58" s="44">
        <v>109623.75</v>
      </c>
      <c r="G58" s="51"/>
      <c r="H58" s="89">
        <f t="shared" si="0"/>
        <v>1</v>
      </c>
      <c r="I58" s="89"/>
    </row>
    <row r="59" spans="1:9" ht="15" customHeight="1" x14ac:dyDescent="0.2">
      <c r="A59" s="43" t="s">
        <v>1536</v>
      </c>
      <c r="B59" s="50"/>
      <c r="C59" s="50"/>
      <c r="D59" s="44">
        <v>10354180.369999999</v>
      </c>
      <c r="E59" s="50"/>
      <c r="F59" s="44">
        <v>10354180.369999999</v>
      </c>
      <c r="G59" s="51"/>
      <c r="H59" s="89">
        <f t="shared" si="0"/>
        <v>1</v>
      </c>
      <c r="I59" s="89"/>
    </row>
    <row r="60" spans="1:9" ht="15" customHeight="1" x14ac:dyDescent="0.2">
      <c r="A60" s="43" t="s">
        <v>1537</v>
      </c>
      <c r="B60" s="50"/>
      <c r="C60" s="50"/>
      <c r="D60" s="44">
        <v>379836.84</v>
      </c>
      <c r="E60" s="50"/>
      <c r="F60" s="44">
        <v>379836.84</v>
      </c>
      <c r="G60" s="51"/>
      <c r="H60" s="89">
        <f t="shared" si="0"/>
        <v>1</v>
      </c>
      <c r="I60" s="89"/>
    </row>
    <row r="61" spans="1:9" ht="15" customHeight="1" x14ac:dyDescent="0.2">
      <c r="A61" s="43" t="s">
        <v>1538</v>
      </c>
      <c r="B61" s="50"/>
      <c r="C61" s="50"/>
      <c r="D61" s="44">
        <v>34891.5</v>
      </c>
      <c r="E61" s="50"/>
      <c r="F61" s="44">
        <v>34891.5</v>
      </c>
      <c r="G61" s="51"/>
      <c r="H61" s="89">
        <f t="shared" si="0"/>
        <v>1</v>
      </c>
      <c r="I61" s="89"/>
    </row>
    <row r="62" spans="1:9" ht="15" customHeight="1" x14ac:dyDescent="0.2">
      <c r="A62" s="43" t="s">
        <v>1539</v>
      </c>
      <c r="B62" s="50"/>
      <c r="C62" s="50"/>
      <c r="D62" s="44">
        <v>191783.26</v>
      </c>
      <c r="E62" s="50"/>
      <c r="F62" s="44">
        <v>191783.26</v>
      </c>
      <c r="G62" s="51"/>
      <c r="H62" s="89">
        <f t="shared" si="0"/>
        <v>1</v>
      </c>
      <c r="I62" s="89"/>
    </row>
    <row r="63" spans="1:9" ht="15" customHeight="1" x14ac:dyDescent="0.2">
      <c r="A63" s="43" t="s">
        <v>1540</v>
      </c>
      <c r="B63" s="50"/>
      <c r="C63" s="50"/>
      <c r="D63" s="44">
        <v>27966.1</v>
      </c>
      <c r="E63" s="50"/>
      <c r="F63" s="44">
        <v>27966.1</v>
      </c>
      <c r="G63" s="51"/>
      <c r="H63" s="89">
        <f t="shared" si="0"/>
        <v>1</v>
      </c>
      <c r="I63" s="89"/>
    </row>
    <row r="64" spans="1:9" ht="15" customHeight="1" x14ac:dyDescent="0.2">
      <c r="A64" s="43" t="s">
        <v>1541</v>
      </c>
      <c r="B64" s="50"/>
      <c r="C64" s="50"/>
      <c r="D64" s="44">
        <v>366388.57</v>
      </c>
      <c r="E64" s="50"/>
      <c r="F64" s="44">
        <v>366388.57</v>
      </c>
      <c r="G64" s="51"/>
      <c r="H64" s="89">
        <f t="shared" si="0"/>
        <v>1</v>
      </c>
      <c r="I64" s="89"/>
    </row>
    <row r="65" spans="1:9" ht="15" customHeight="1" x14ac:dyDescent="0.2">
      <c r="A65" s="43" t="s">
        <v>1542</v>
      </c>
      <c r="B65" s="50"/>
      <c r="C65" s="50"/>
      <c r="D65" s="44">
        <v>2381064.13</v>
      </c>
      <c r="E65" s="44">
        <v>2381064.13</v>
      </c>
      <c r="F65" s="50"/>
      <c r="G65" s="51"/>
      <c r="H65" s="89">
        <f t="shared" si="0"/>
        <v>1</v>
      </c>
      <c r="I65" s="89"/>
    </row>
    <row r="66" spans="1:9" ht="15" customHeight="1" x14ac:dyDescent="0.2">
      <c r="A66" s="43" t="s">
        <v>1543</v>
      </c>
      <c r="B66" s="50"/>
      <c r="C66" s="50"/>
      <c r="D66" s="44">
        <v>240809.21</v>
      </c>
      <c r="E66" s="50"/>
      <c r="F66" s="44">
        <v>240809.21</v>
      </c>
      <c r="G66" s="51"/>
      <c r="H66" s="89">
        <f t="shared" si="0"/>
        <v>1</v>
      </c>
      <c r="I66" s="89"/>
    </row>
    <row r="67" spans="1:9" ht="15" customHeight="1" x14ac:dyDescent="0.2">
      <c r="A67" s="43" t="s">
        <v>1544</v>
      </c>
      <c r="B67" s="50"/>
      <c r="C67" s="50"/>
      <c r="D67" s="44">
        <v>315000</v>
      </c>
      <c r="E67" s="50"/>
      <c r="F67" s="44">
        <v>315000</v>
      </c>
      <c r="G67" s="51"/>
      <c r="H67" s="89">
        <f t="shared" si="0"/>
        <v>1</v>
      </c>
      <c r="I67" s="89"/>
    </row>
    <row r="68" spans="1:9" ht="15" customHeight="1" x14ac:dyDescent="0.2">
      <c r="A68" s="43" t="s">
        <v>1545</v>
      </c>
      <c r="B68" s="50"/>
      <c r="C68" s="50"/>
      <c r="D68" s="44">
        <v>169285</v>
      </c>
      <c r="E68" s="50"/>
      <c r="F68" s="44">
        <v>169285</v>
      </c>
      <c r="G68" s="51"/>
      <c r="H68" s="89">
        <f t="shared" si="0"/>
        <v>1</v>
      </c>
      <c r="I68" s="89"/>
    </row>
    <row r="69" spans="1:9" ht="15" customHeight="1" x14ac:dyDescent="0.2">
      <c r="A69" s="43" t="s">
        <v>1546</v>
      </c>
      <c r="B69" s="50"/>
      <c r="C69" s="50"/>
      <c r="D69" s="44">
        <v>208246.36</v>
      </c>
      <c r="E69" s="50"/>
      <c r="F69" s="44">
        <v>208246.36</v>
      </c>
      <c r="G69" s="51"/>
      <c r="H69" s="89">
        <f t="shared" si="0"/>
        <v>1</v>
      </c>
      <c r="I69" s="89"/>
    </row>
    <row r="70" spans="1:9" ht="15" customHeight="1" x14ac:dyDescent="0.2">
      <c r="A70" s="43" t="s">
        <v>1547</v>
      </c>
      <c r="B70" s="50"/>
      <c r="C70" s="50"/>
      <c r="D70" s="44">
        <v>169285</v>
      </c>
      <c r="E70" s="50"/>
      <c r="F70" s="44">
        <v>169285</v>
      </c>
      <c r="G70" s="51"/>
      <c r="H70" s="89">
        <f t="shared" si="0"/>
        <v>1</v>
      </c>
      <c r="I70" s="89"/>
    </row>
    <row r="71" spans="1:9" ht="15" customHeight="1" x14ac:dyDescent="0.2">
      <c r="A71" s="43" t="s">
        <v>1548</v>
      </c>
      <c r="B71" s="50"/>
      <c r="C71" s="50"/>
      <c r="D71" s="44">
        <v>158641.4</v>
      </c>
      <c r="E71" s="50"/>
      <c r="F71" s="44">
        <v>158641.4</v>
      </c>
      <c r="G71" s="51"/>
      <c r="H71" s="89">
        <f t="shared" ref="H71:H134" si="1">IF(D71+E71=0,F71,1)</f>
        <v>1</v>
      </c>
      <c r="I71" s="89"/>
    </row>
    <row r="72" spans="1:9" ht="15" customHeight="1" x14ac:dyDescent="0.2">
      <c r="A72" s="43" t="s">
        <v>1549</v>
      </c>
      <c r="B72" s="44">
        <v>508474.58</v>
      </c>
      <c r="C72" s="50"/>
      <c r="D72" s="50"/>
      <c r="E72" s="50"/>
      <c r="F72" s="44">
        <v>508474.58</v>
      </c>
      <c r="G72" s="51"/>
      <c r="H72" s="89">
        <f t="shared" si="1"/>
        <v>508474.58</v>
      </c>
      <c r="I72" s="89"/>
    </row>
    <row r="73" spans="1:9" ht="15" customHeight="1" x14ac:dyDescent="0.2">
      <c r="A73" s="43" t="s">
        <v>1550</v>
      </c>
      <c r="B73" s="50"/>
      <c r="C73" s="50"/>
      <c r="D73" s="44">
        <v>1821517.45</v>
      </c>
      <c r="E73" s="44">
        <v>1411803.25</v>
      </c>
      <c r="F73" s="44">
        <v>409714.2</v>
      </c>
      <c r="G73" s="51"/>
      <c r="H73" s="89">
        <f t="shared" si="1"/>
        <v>1</v>
      </c>
      <c r="I73" s="89"/>
    </row>
    <row r="74" spans="1:9" ht="15" customHeight="1" x14ac:dyDescent="0.2">
      <c r="A74" s="43" t="s">
        <v>1551</v>
      </c>
      <c r="B74" s="50"/>
      <c r="C74" s="50"/>
      <c r="D74" s="44">
        <v>1274947.97</v>
      </c>
      <c r="E74" s="44">
        <v>792434.68</v>
      </c>
      <c r="F74" s="44">
        <v>482513.29</v>
      </c>
      <c r="G74" s="51"/>
      <c r="H74" s="89">
        <f t="shared" si="1"/>
        <v>1</v>
      </c>
      <c r="I74" s="89"/>
    </row>
    <row r="75" spans="1:9" ht="15" customHeight="1" x14ac:dyDescent="0.2">
      <c r="A75" s="43" t="s">
        <v>1552</v>
      </c>
      <c r="B75" s="50"/>
      <c r="C75" s="50"/>
      <c r="D75" s="44">
        <v>377792.7</v>
      </c>
      <c r="E75" s="44">
        <v>377792.7</v>
      </c>
      <c r="F75" s="50"/>
      <c r="G75" s="51"/>
      <c r="H75" s="89">
        <f t="shared" si="1"/>
        <v>1</v>
      </c>
      <c r="I75" s="89"/>
    </row>
    <row r="76" spans="1:9" ht="15" customHeight="1" x14ac:dyDescent="0.2">
      <c r="A76" s="43" t="s">
        <v>1553</v>
      </c>
      <c r="B76" s="50"/>
      <c r="C76" s="50"/>
      <c r="D76" s="44">
        <v>119953.45</v>
      </c>
      <c r="E76" s="44">
        <v>119953.45</v>
      </c>
      <c r="F76" s="50"/>
      <c r="G76" s="51"/>
      <c r="H76" s="89">
        <f t="shared" si="1"/>
        <v>1</v>
      </c>
      <c r="I76" s="89"/>
    </row>
    <row r="77" spans="1:9" ht="15" customHeight="1" x14ac:dyDescent="0.2">
      <c r="A77" s="43" t="s">
        <v>1554</v>
      </c>
      <c r="B77" s="50"/>
      <c r="C77" s="50"/>
      <c r="D77" s="44">
        <v>219776.56</v>
      </c>
      <c r="E77" s="44">
        <v>219776.56</v>
      </c>
      <c r="F77" s="50"/>
      <c r="G77" s="51"/>
      <c r="H77" s="89">
        <f t="shared" si="1"/>
        <v>1</v>
      </c>
      <c r="I77" s="89"/>
    </row>
    <row r="78" spans="1:9" ht="15" customHeight="1" x14ac:dyDescent="0.2">
      <c r="A78" s="43" t="s">
        <v>1555</v>
      </c>
      <c r="B78" s="50"/>
      <c r="C78" s="50"/>
      <c r="D78" s="44">
        <v>215971.32</v>
      </c>
      <c r="E78" s="44">
        <v>215971.32</v>
      </c>
      <c r="F78" s="50"/>
      <c r="G78" s="51"/>
      <c r="H78" s="89">
        <f t="shared" si="1"/>
        <v>1</v>
      </c>
      <c r="I78" s="89"/>
    </row>
    <row r="79" spans="1:9" ht="15" customHeight="1" x14ac:dyDescent="0.2">
      <c r="A79" s="43" t="s">
        <v>1556</v>
      </c>
      <c r="B79" s="50"/>
      <c r="C79" s="50"/>
      <c r="D79" s="44">
        <v>245402.81</v>
      </c>
      <c r="E79" s="50"/>
      <c r="F79" s="44">
        <v>245402.81</v>
      </c>
      <c r="G79" s="51"/>
      <c r="H79" s="89">
        <f t="shared" si="1"/>
        <v>1</v>
      </c>
      <c r="I79" s="89"/>
    </row>
    <row r="80" spans="1:9" ht="15" customHeight="1" x14ac:dyDescent="0.2">
      <c r="A80" s="43" t="s">
        <v>1557</v>
      </c>
      <c r="B80" s="50"/>
      <c r="C80" s="50"/>
      <c r="D80" s="44">
        <v>317632.43</v>
      </c>
      <c r="E80" s="44">
        <v>317632.43</v>
      </c>
      <c r="F80" s="50"/>
      <c r="G80" s="51"/>
      <c r="H80" s="89">
        <f t="shared" si="1"/>
        <v>1</v>
      </c>
      <c r="I80" s="89"/>
    </row>
    <row r="81" spans="1:9" ht="15" customHeight="1" x14ac:dyDescent="0.2">
      <c r="A81" s="43" t="s">
        <v>1558</v>
      </c>
      <c r="B81" s="50"/>
      <c r="C81" s="50"/>
      <c r="D81" s="44">
        <v>686440.68</v>
      </c>
      <c r="E81" s="44">
        <v>686440.68</v>
      </c>
      <c r="F81" s="50"/>
      <c r="G81" s="51"/>
      <c r="H81" s="89">
        <f t="shared" si="1"/>
        <v>1</v>
      </c>
      <c r="I81" s="89"/>
    </row>
    <row r="82" spans="1:9" ht="15" customHeight="1" x14ac:dyDescent="0.2">
      <c r="A82" s="43" t="s">
        <v>1559</v>
      </c>
      <c r="B82" s="50"/>
      <c r="C82" s="50"/>
      <c r="D82" s="44">
        <v>143129.18</v>
      </c>
      <c r="E82" s="50"/>
      <c r="F82" s="44">
        <v>143129.18</v>
      </c>
      <c r="G82" s="51"/>
      <c r="H82" s="89">
        <f t="shared" si="1"/>
        <v>1</v>
      </c>
      <c r="I82" s="89"/>
    </row>
    <row r="83" spans="1:9" ht="15" customHeight="1" x14ac:dyDescent="0.2">
      <c r="A83" s="43" t="s">
        <v>1560</v>
      </c>
      <c r="B83" s="50"/>
      <c r="C83" s="50"/>
      <c r="D83" s="44">
        <v>55508.47</v>
      </c>
      <c r="E83" s="44">
        <v>55508.47</v>
      </c>
      <c r="F83" s="50"/>
      <c r="G83" s="51"/>
      <c r="H83" s="89">
        <f t="shared" si="1"/>
        <v>1</v>
      </c>
      <c r="I83" s="89"/>
    </row>
    <row r="84" spans="1:9" ht="15" customHeight="1" x14ac:dyDescent="0.2">
      <c r="A84" s="43" t="s">
        <v>1561</v>
      </c>
      <c r="B84" s="50"/>
      <c r="C84" s="50"/>
      <c r="D84" s="44">
        <v>50005.93</v>
      </c>
      <c r="E84" s="44">
        <v>50005.93</v>
      </c>
      <c r="F84" s="50"/>
      <c r="G84" s="51"/>
      <c r="H84" s="89">
        <f t="shared" si="1"/>
        <v>1</v>
      </c>
      <c r="I84" s="89"/>
    </row>
    <row r="85" spans="1:9" ht="15" customHeight="1" x14ac:dyDescent="0.2">
      <c r="A85" s="43" t="s">
        <v>1562</v>
      </c>
      <c r="B85" s="50"/>
      <c r="C85" s="50"/>
      <c r="D85" s="44">
        <v>50005.93</v>
      </c>
      <c r="E85" s="44">
        <v>50005.93</v>
      </c>
      <c r="F85" s="50"/>
      <c r="G85" s="51"/>
      <c r="H85" s="89">
        <f t="shared" si="1"/>
        <v>1</v>
      </c>
      <c r="I85" s="89"/>
    </row>
    <row r="86" spans="1:9" ht="15" customHeight="1" x14ac:dyDescent="0.2">
      <c r="A86" s="43" t="s">
        <v>1563</v>
      </c>
      <c r="B86" s="50"/>
      <c r="C86" s="50"/>
      <c r="D86" s="44">
        <v>12687791.189999999</v>
      </c>
      <c r="E86" s="44">
        <v>12687791.189999999</v>
      </c>
      <c r="F86" s="50"/>
      <c r="G86" s="51"/>
      <c r="H86" s="89">
        <f t="shared" si="1"/>
        <v>1</v>
      </c>
      <c r="I86" s="89"/>
    </row>
    <row r="87" spans="1:9" ht="15" customHeight="1" x14ac:dyDescent="0.2">
      <c r="A87" s="43" t="s">
        <v>1564</v>
      </c>
      <c r="B87" s="50"/>
      <c r="C87" s="50"/>
      <c r="D87" s="44">
        <v>13521874.35</v>
      </c>
      <c r="E87" s="44">
        <v>13521874.35</v>
      </c>
      <c r="F87" s="50"/>
      <c r="G87" s="51"/>
      <c r="H87" s="89">
        <f t="shared" si="1"/>
        <v>1</v>
      </c>
      <c r="I87" s="89"/>
    </row>
    <row r="88" spans="1:9" ht="15" customHeight="1" x14ac:dyDescent="0.2">
      <c r="A88" s="43" t="s">
        <v>1565</v>
      </c>
      <c r="B88" s="50"/>
      <c r="C88" s="50"/>
      <c r="D88" s="44">
        <v>34101.730000000003</v>
      </c>
      <c r="E88" s="44">
        <v>34101.730000000003</v>
      </c>
      <c r="F88" s="50"/>
      <c r="G88" s="51"/>
      <c r="H88" s="89">
        <f t="shared" si="1"/>
        <v>1</v>
      </c>
      <c r="I88" s="89"/>
    </row>
    <row r="89" spans="1:9" ht="15" customHeight="1" x14ac:dyDescent="0.2">
      <c r="A89" s="43" t="s">
        <v>1566</v>
      </c>
      <c r="B89" s="50"/>
      <c r="C89" s="50"/>
      <c r="D89" s="44">
        <v>42095.73</v>
      </c>
      <c r="E89" s="44">
        <v>42095.73</v>
      </c>
      <c r="F89" s="50"/>
      <c r="G89" s="51"/>
      <c r="H89" s="89">
        <f t="shared" si="1"/>
        <v>1</v>
      </c>
      <c r="I89" s="89"/>
    </row>
    <row r="90" spans="1:9" ht="15" customHeight="1" x14ac:dyDescent="0.2">
      <c r="A90" s="43" t="s">
        <v>1567</v>
      </c>
      <c r="B90" s="50"/>
      <c r="C90" s="50"/>
      <c r="D90" s="44">
        <v>42095.73</v>
      </c>
      <c r="E90" s="44">
        <v>42095.73</v>
      </c>
      <c r="F90" s="50"/>
      <c r="G90" s="51"/>
      <c r="H90" s="89">
        <f t="shared" si="1"/>
        <v>1</v>
      </c>
      <c r="I90" s="89"/>
    </row>
    <row r="91" spans="1:9" ht="15" customHeight="1" x14ac:dyDescent="0.2">
      <c r="A91" s="43" t="s">
        <v>1568</v>
      </c>
      <c r="B91" s="50"/>
      <c r="C91" s="50"/>
      <c r="D91" s="44">
        <v>834124.05</v>
      </c>
      <c r="E91" s="44">
        <v>834124.05</v>
      </c>
      <c r="F91" s="50"/>
      <c r="G91" s="51"/>
      <c r="H91" s="89">
        <f t="shared" si="1"/>
        <v>1</v>
      </c>
      <c r="I91" s="89"/>
    </row>
    <row r="92" spans="1:9" ht="15" customHeight="1" x14ac:dyDescent="0.2">
      <c r="A92" s="49" t="s">
        <v>1569</v>
      </c>
      <c r="B92" s="44">
        <v>8616913.4900000002</v>
      </c>
      <c r="C92" s="50"/>
      <c r="D92" s="44">
        <v>33982413.530000001</v>
      </c>
      <c r="E92" s="44">
        <v>31561130.719999999</v>
      </c>
      <c r="F92" s="44">
        <v>11038196.300000001</v>
      </c>
      <c r="G92" s="51"/>
      <c r="H92" s="89">
        <f t="shared" si="1"/>
        <v>1</v>
      </c>
      <c r="I92" s="89"/>
    </row>
    <row r="93" spans="1:9" ht="15" customHeight="1" x14ac:dyDescent="0.2">
      <c r="A93" s="43" t="s">
        <v>1570</v>
      </c>
      <c r="B93" s="50"/>
      <c r="C93" s="50"/>
      <c r="D93" s="44">
        <v>118783.64</v>
      </c>
      <c r="E93" s="44">
        <v>118783.64</v>
      </c>
      <c r="F93" s="50"/>
      <c r="G93" s="51"/>
      <c r="H93" s="89">
        <f t="shared" si="1"/>
        <v>1</v>
      </c>
      <c r="I93" s="89"/>
    </row>
    <row r="94" spans="1:9" ht="15" customHeight="1" x14ac:dyDescent="0.2">
      <c r="A94" s="43" t="s">
        <v>1571</v>
      </c>
      <c r="B94" s="50"/>
      <c r="C94" s="50"/>
      <c r="D94" s="44">
        <v>270338.98</v>
      </c>
      <c r="E94" s="44">
        <v>270338.98</v>
      </c>
      <c r="F94" s="50"/>
      <c r="G94" s="51"/>
      <c r="H94" s="89">
        <f t="shared" si="1"/>
        <v>1</v>
      </c>
      <c r="I94" s="89"/>
    </row>
    <row r="95" spans="1:9" ht="15" customHeight="1" x14ac:dyDescent="0.2">
      <c r="A95" s="43" t="s">
        <v>1572</v>
      </c>
      <c r="B95" s="50"/>
      <c r="C95" s="50"/>
      <c r="D95" s="44">
        <v>270338.98</v>
      </c>
      <c r="E95" s="44">
        <v>270338.98</v>
      </c>
      <c r="F95" s="50"/>
      <c r="G95" s="51"/>
      <c r="H95" s="89">
        <f t="shared" si="1"/>
        <v>1</v>
      </c>
      <c r="I95" s="89"/>
    </row>
    <row r="96" spans="1:9" ht="15" customHeight="1" x14ac:dyDescent="0.2">
      <c r="A96" s="43" t="s">
        <v>1573</v>
      </c>
      <c r="B96" s="50"/>
      <c r="C96" s="50"/>
      <c r="D96" s="44">
        <v>665057.64</v>
      </c>
      <c r="E96" s="44">
        <v>665057.64</v>
      </c>
      <c r="F96" s="50"/>
      <c r="G96" s="51"/>
      <c r="H96" s="89">
        <f t="shared" si="1"/>
        <v>1</v>
      </c>
      <c r="I96" s="89"/>
    </row>
    <row r="97" spans="1:9" ht="15" customHeight="1" x14ac:dyDescent="0.2">
      <c r="A97" s="43" t="s">
        <v>1574</v>
      </c>
      <c r="B97" s="50"/>
      <c r="C97" s="50"/>
      <c r="D97" s="44">
        <v>424618.46</v>
      </c>
      <c r="E97" s="44">
        <v>424618.46</v>
      </c>
      <c r="F97" s="50"/>
      <c r="G97" s="51"/>
      <c r="H97" s="89">
        <f t="shared" si="1"/>
        <v>1</v>
      </c>
      <c r="I97" s="89"/>
    </row>
    <row r="98" spans="1:9" ht="15" customHeight="1" x14ac:dyDescent="0.2">
      <c r="A98" s="43" t="s">
        <v>1575</v>
      </c>
      <c r="B98" s="50"/>
      <c r="C98" s="50"/>
      <c r="D98" s="44">
        <v>1191311.8600000001</v>
      </c>
      <c r="E98" s="44">
        <v>1191311.8600000001</v>
      </c>
      <c r="F98" s="50"/>
      <c r="G98" s="51"/>
      <c r="H98" s="89">
        <f t="shared" si="1"/>
        <v>1</v>
      </c>
      <c r="I98" s="89"/>
    </row>
    <row r="99" spans="1:9" ht="15" customHeight="1" x14ac:dyDescent="0.2">
      <c r="A99" s="43" t="s">
        <v>1343</v>
      </c>
      <c r="B99" s="44">
        <v>118970.25</v>
      </c>
      <c r="C99" s="50"/>
      <c r="D99" s="50"/>
      <c r="E99" s="44">
        <v>118970.25</v>
      </c>
      <c r="F99" s="50"/>
      <c r="G99" s="51"/>
      <c r="H99" s="89">
        <f t="shared" si="1"/>
        <v>1</v>
      </c>
      <c r="I99" s="89"/>
    </row>
    <row r="100" spans="1:9" ht="15" customHeight="1" x14ac:dyDescent="0.2">
      <c r="A100" s="43" t="s">
        <v>1576</v>
      </c>
      <c r="B100" s="50"/>
      <c r="C100" s="50"/>
      <c r="D100" s="44">
        <v>81866.880000000005</v>
      </c>
      <c r="E100" s="44">
        <v>81866.880000000005</v>
      </c>
      <c r="F100" s="50"/>
      <c r="G100" s="51"/>
      <c r="H100" s="89">
        <f t="shared" si="1"/>
        <v>1</v>
      </c>
      <c r="I100" s="89"/>
    </row>
    <row r="101" spans="1:9" ht="15" customHeight="1" x14ac:dyDescent="0.2">
      <c r="A101" s="43" t="s">
        <v>1577</v>
      </c>
      <c r="B101" s="50"/>
      <c r="C101" s="50"/>
      <c r="D101" s="44">
        <v>208000</v>
      </c>
      <c r="E101" s="44">
        <v>208000</v>
      </c>
      <c r="F101" s="50"/>
      <c r="G101" s="51"/>
      <c r="H101" s="89">
        <f t="shared" si="1"/>
        <v>1</v>
      </c>
      <c r="I101" s="89"/>
    </row>
    <row r="102" spans="1:9" ht="15" customHeight="1" x14ac:dyDescent="0.2">
      <c r="A102" s="43" t="s">
        <v>1578</v>
      </c>
      <c r="B102" s="50"/>
      <c r="C102" s="50"/>
      <c r="D102" s="44">
        <v>77500</v>
      </c>
      <c r="E102" s="44">
        <v>77500</v>
      </c>
      <c r="F102" s="50"/>
      <c r="G102" s="51"/>
      <c r="H102" s="89">
        <f t="shared" si="1"/>
        <v>1</v>
      </c>
      <c r="I102" s="89"/>
    </row>
    <row r="103" spans="1:9" ht="15" customHeight="1" x14ac:dyDescent="0.2">
      <c r="A103" s="43" t="s">
        <v>1579</v>
      </c>
      <c r="B103" s="44">
        <v>71864.41</v>
      </c>
      <c r="C103" s="50"/>
      <c r="D103" s="50"/>
      <c r="E103" s="44">
        <v>71864.41</v>
      </c>
      <c r="F103" s="50"/>
      <c r="G103" s="51"/>
      <c r="H103" s="89">
        <f t="shared" si="1"/>
        <v>1</v>
      </c>
      <c r="I103" s="89"/>
    </row>
    <row r="104" spans="1:9" ht="15" customHeight="1" x14ac:dyDescent="0.2">
      <c r="A104" s="43" t="s">
        <v>1580</v>
      </c>
      <c r="B104" s="44">
        <v>259322.04</v>
      </c>
      <c r="C104" s="50"/>
      <c r="D104" s="50"/>
      <c r="E104" s="44">
        <v>216101.7</v>
      </c>
      <c r="F104" s="44">
        <v>43220.34</v>
      </c>
      <c r="G104" s="51"/>
      <c r="H104" s="89">
        <f t="shared" si="1"/>
        <v>1</v>
      </c>
      <c r="I104" s="89"/>
    </row>
    <row r="105" spans="1:9" ht="15" customHeight="1" x14ac:dyDescent="0.2">
      <c r="A105" s="43" t="s">
        <v>1581</v>
      </c>
      <c r="B105" s="50"/>
      <c r="C105" s="50"/>
      <c r="D105" s="44">
        <v>115000</v>
      </c>
      <c r="E105" s="50"/>
      <c r="F105" s="44">
        <v>115000</v>
      </c>
      <c r="G105" s="51"/>
      <c r="H105" s="89">
        <f t="shared" si="1"/>
        <v>1</v>
      </c>
      <c r="I105" s="89"/>
    </row>
    <row r="106" spans="1:9" ht="15" customHeight="1" x14ac:dyDescent="0.2">
      <c r="A106" s="43" t="s">
        <v>1582</v>
      </c>
      <c r="B106" s="50"/>
      <c r="C106" s="50"/>
      <c r="D106" s="44">
        <v>251600</v>
      </c>
      <c r="E106" s="44">
        <v>251600</v>
      </c>
      <c r="F106" s="50"/>
      <c r="G106" s="51"/>
      <c r="H106" s="89">
        <f t="shared" si="1"/>
        <v>1</v>
      </c>
      <c r="I106" s="89"/>
    </row>
    <row r="107" spans="1:9" ht="15" customHeight="1" x14ac:dyDescent="0.2">
      <c r="A107" s="43" t="s">
        <v>1583</v>
      </c>
      <c r="B107" s="50"/>
      <c r="C107" s="50"/>
      <c r="D107" s="44">
        <v>107541.04</v>
      </c>
      <c r="E107" s="44">
        <v>107541.04</v>
      </c>
      <c r="F107" s="50"/>
      <c r="G107" s="51"/>
      <c r="H107" s="89">
        <f t="shared" si="1"/>
        <v>1</v>
      </c>
      <c r="I107" s="89"/>
    </row>
    <row r="108" spans="1:9" ht="15" customHeight="1" x14ac:dyDescent="0.2">
      <c r="A108" s="43" t="s">
        <v>1584</v>
      </c>
      <c r="B108" s="50"/>
      <c r="C108" s="50"/>
      <c r="D108" s="44">
        <v>229200</v>
      </c>
      <c r="E108" s="44">
        <v>229200</v>
      </c>
      <c r="F108" s="50"/>
      <c r="G108" s="51"/>
      <c r="H108" s="89">
        <f t="shared" si="1"/>
        <v>1</v>
      </c>
      <c r="I108" s="89"/>
    </row>
    <row r="109" spans="1:9" ht="15" customHeight="1" x14ac:dyDescent="0.2">
      <c r="A109" s="43" t="s">
        <v>1585</v>
      </c>
      <c r="B109" s="50"/>
      <c r="C109" s="50"/>
      <c r="D109" s="44">
        <v>220338.98</v>
      </c>
      <c r="E109" s="44">
        <v>220338.98</v>
      </c>
      <c r="F109" s="50"/>
      <c r="G109" s="51"/>
      <c r="H109" s="89">
        <f t="shared" si="1"/>
        <v>1</v>
      </c>
      <c r="I109" s="89"/>
    </row>
    <row r="110" spans="1:9" ht="15" customHeight="1" x14ac:dyDescent="0.2">
      <c r="A110" s="43" t="s">
        <v>1586</v>
      </c>
      <c r="B110" s="50"/>
      <c r="C110" s="50"/>
      <c r="D110" s="44">
        <v>89830.5</v>
      </c>
      <c r="E110" s="44">
        <v>44915.25</v>
      </c>
      <c r="F110" s="44">
        <v>44915.25</v>
      </c>
      <c r="G110" s="51"/>
      <c r="H110" s="89">
        <f t="shared" si="1"/>
        <v>1</v>
      </c>
      <c r="I110" s="89"/>
    </row>
    <row r="111" spans="1:9" ht="15" customHeight="1" x14ac:dyDescent="0.2">
      <c r="A111" s="43" t="s">
        <v>1587</v>
      </c>
      <c r="B111" s="50"/>
      <c r="C111" s="50"/>
      <c r="D111" s="44">
        <v>338754.07</v>
      </c>
      <c r="E111" s="50"/>
      <c r="F111" s="44">
        <v>338754.07</v>
      </c>
      <c r="G111" s="51"/>
      <c r="H111" s="89">
        <f t="shared" si="1"/>
        <v>1</v>
      </c>
      <c r="I111" s="89"/>
    </row>
    <row r="112" spans="1:9" ht="15" customHeight="1" x14ac:dyDescent="0.2">
      <c r="A112" s="43" t="s">
        <v>777</v>
      </c>
      <c r="B112" s="50"/>
      <c r="C112" s="50"/>
      <c r="D112" s="44">
        <v>366388.57</v>
      </c>
      <c r="E112" s="44">
        <v>366388.57</v>
      </c>
      <c r="F112" s="50"/>
      <c r="G112" s="51"/>
      <c r="H112" s="89">
        <f t="shared" si="1"/>
        <v>1</v>
      </c>
      <c r="I112" s="89"/>
    </row>
    <row r="113" spans="1:9" ht="15" customHeight="1" x14ac:dyDescent="0.2">
      <c r="A113" s="43" t="s">
        <v>1588</v>
      </c>
      <c r="B113" s="50"/>
      <c r="C113" s="50"/>
      <c r="D113" s="44">
        <v>437000</v>
      </c>
      <c r="E113" s="44">
        <v>326800</v>
      </c>
      <c r="F113" s="44">
        <v>110200</v>
      </c>
      <c r="G113" s="51"/>
      <c r="H113" s="89">
        <f t="shared" si="1"/>
        <v>1</v>
      </c>
      <c r="I113" s="89"/>
    </row>
    <row r="114" spans="1:9" ht="15" customHeight="1" x14ac:dyDescent="0.2">
      <c r="A114" s="43" t="s">
        <v>1589</v>
      </c>
      <c r="B114" s="50"/>
      <c r="C114" s="50"/>
      <c r="D114" s="44">
        <v>691760</v>
      </c>
      <c r="E114" s="44">
        <v>635340</v>
      </c>
      <c r="F114" s="44">
        <v>56420</v>
      </c>
      <c r="G114" s="51"/>
      <c r="H114" s="89">
        <f t="shared" si="1"/>
        <v>1</v>
      </c>
      <c r="I114" s="89"/>
    </row>
    <row r="115" spans="1:9" ht="15" customHeight="1" x14ac:dyDescent="0.2">
      <c r="A115" s="43" t="s">
        <v>1590</v>
      </c>
      <c r="B115" s="50"/>
      <c r="C115" s="50"/>
      <c r="D115" s="44">
        <v>117440</v>
      </c>
      <c r="E115" s="44">
        <v>117440</v>
      </c>
      <c r="F115" s="50"/>
      <c r="G115" s="51"/>
      <c r="H115" s="89">
        <f t="shared" si="1"/>
        <v>1</v>
      </c>
      <c r="I115" s="89"/>
    </row>
    <row r="116" spans="1:9" ht="15" customHeight="1" x14ac:dyDescent="0.2">
      <c r="A116" s="43" t="s">
        <v>1591</v>
      </c>
      <c r="B116" s="44">
        <v>118174.58</v>
      </c>
      <c r="C116" s="50"/>
      <c r="D116" s="50"/>
      <c r="E116" s="44">
        <v>118174.58</v>
      </c>
      <c r="F116" s="50"/>
      <c r="G116" s="51"/>
      <c r="H116" s="89">
        <f t="shared" si="1"/>
        <v>1</v>
      </c>
      <c r="I116" s="89"/>
    </row>
    <row r="117" spans="1:9" ht="15" customHeight="1" x14ac:dyDescent="0.2">
      <c r="A117" s="43" t="s">
        <v>1592</v>
      </c>
      <c r="B117" s="50"/>
      <c r="C117" s="50"/>
      <c r="D117" s="44">
        <v>127846.9</v>
      </c>
      <c r="E117" s="44">
        <v>127846.9</v>
      </c>
      <c r="F117" s="50"/>
      <c r="G117" s="51"/>
      <c r="H117" s="89">
        <f t="shared" si="1"/>
        <v>1</v>
      </c>
      <c r="I117" s="89"/>
    </row>
    <row r="118" spans="1:9" ht="15" customHeight="1" x14ac:dyDescent="0.2">
      <c r="A118" s="43" t="s">
        <v>1593</v>
      </c>
      <c r="B118" s="50"/>
      <c r="C118" s="50"/>
      <c r="D118" s="44">
        <v>135900</v>
      </c>
      <c r="E118" s="44">
        <v>135900</v>
      </c>
      <c r="F118" s="50"/>
      <c r="G118" s="51"/>
      <c r="H118" s="89">
        <f t="shared" si="1"/>
        <v>1</v>
      </c>
      <c r="I118" s="89"/>
    </row>
    <row r="119" spans="1:9" ht="15" customHeight="1" x14ac:dyDescent="0.2">
      <c r="A119" s="43" t="s">
        <v>1594</v>
      </c>
      <c r="B119" s="50"/>
      <c r="C119" s="50"/>
      <c r="D119" s="44">
        <v>673809.42</v>
      </c>
      <c r="E119" s="44">
        <v>336904.71</v>
      </c>
      <c r="F119" s="44">
        <v>336904.71</v>
      </c>
      <c r="G119" s="51"/>
      <c r="H119" s="89">
        <f t="shared" si="1"/>
        <v>1</v>
      </c>
      <c r="I119" s="89"/>
    </row>
    <row r="120" spans="1:9" ht="15" customHeight="1" x14ac:dyDescent="0.2">
      <c r="A120" s="43" t="s">
        <v>1595</v>
      </c>
      <c r="B120" s="50"/>
      <c r="C120" s="50"/>
      <c r="D120" s="44">
        <v>163558.47</v>
      </c>
      <c r="E120" s="44">
        <v>163558.47</v>
      </c>
      <c r="F120" s="50"/>
      <c r="G120" s="51"/>
      <c r="H120" s="89">
        <f t="shared" si="1"/>
        <v>1</v>
      </c>
      <c r="I120" s="89"/>
    </row>
    <row r="121" spans="1:9" ht="15" customHeight="1" x14ac:dyDescent="0.2">
      <c r="A121" s="43" t="s">
        <v>1596</v>
      </c>
      <c r="B121" s="50"/>
      <c r="C121" s="50"/>
      <c r="D121" s="44">
        <v>132898.54</v>
      </c>
      <c r="E121" s="44">
        <v>132898.54</v>
      </c>
      <c r="F121" s="50"/>
      <c r="G121" s="51"/>
      <c r="H121" s="89">
        <f t="shared" si="1"/>
        <v>1</v>
      </c>
      <c r="I121" s="89"/>
    </row>
    <row r="122" spans="1:9" ht="15" customHeight="1" x14ac:dyDescent="0.2">
      <c r="A122" s="43" t="s">
        <v>1597</v>
      </c>
      <c r="B122" s="50"/>
      <c r="C122" s="50"/>
      <c r="D122" s="44">
        <v>221120</v>
      </c>
      <c r="E122" s="44">
        <v>221120</v>
      </c>
      <c r="F122" s="50"/>
      <c r="G122" s="51"/>
      <c r="H122" s="89">
        <f t="shared" si="1"/>
        <v>1</v>
      </c>
      <c r="I122" s="89"/>
    </row>
    <row r="123" spans="1:9" ht="15" customHeight="1" x14ac:dyDescent="0.2">
      <c r="A123" s="43" t="s">
        <v>1598</v>
      </c>
      <c r="B123" s="50"/>
      <c r="C123" s="50"/>
      <c r="D123" s="44">
        <v>203389.84</v>
      </c>
      <c r="E123" s="44">
        <v>203389.84</v>
      </c>
      <c r="F123" s="50"/>
      <c r="G123" s="51"/>
      <c r="H123" s="89">
        <f t="shared" si="1"/>
        <v>1</v>
      </c>
      <c r="I123" s="89"/>
    </row>
    <row r="124" spans="1:9" ht="15" customHeight="1" x14ac:dyDescent="0.2">
      <c r="A124" s="43" t="s">
        <v>1599</v>
      </c>
      <c r="B124" s="50"/>
      <c r="C124" s="50"/>
      <c r="D124" s="44">
        <v>537711.86</v>
      </c>
      <c r="E124" s="44">
        <v>268855.93</v>
      </c>
      <c r="F124" s="44">
        <v>268855.93</v>
      </c>
      <c r="G124" s="51"/>
      <c r="H124" s="89">
        <f t="shared" si="1"/>
        <v>1</v>
      </c>
      <c r="I124" s="89"/>
    </row>
    <row r="125" spans="1:9" ht="15" customHeight="1" x14ac:dyDescent="0.2">
      <c r="A125" s="43" t="s">
        <v>1600</v>
      </c>
      <c r="B125" s="50"/>
      <c r="C125" s="50"/>
      <c r="D125" s="44">
        <v>310902.59999999998</v>
      </c>
      <c r="E125" s="44">
        <v>310902.59999999998</v>
      </c>
      <c r="F125" s="50"/>
      <c r="G125" s="51"/>
      <c r="H125" s="89">
        <f t="shared" si="1"/>
        <v>1</v>
      </c>
      <c r="I125" s="89"/>
    </row>
    <row r="126" spans="1:9" ht="15" customHeight="1" x14ac:dyDescent="0.2">
      <c r="A126" s="43" t="s">
        <v>1601</v>
      </c>
      <c r="B126" s="50"/>
      <c r="C126" s="50"/>
      <c r="D126" s="44">
        <v>185096.86</v>
      </c>
      <c r="E126" s="44">
        <v>185096.86</v>
      </c>
      <c r="F126" s="50"/>
      <c r="G126" s="51"/>
      <c r="H126" s="89">
        <f t="shared" si="1"/>
        <v>1</v>
      </c>
      <c r="I126" s="89"/>
    </row>
    <row r="127" spans="1:9" ht="15" customHeight="1" x14ac:dyDescent="0.2">
      <c r="A127" s="43" t="s">
        <v>1602</v>
      </c>
      <c r="B127" s="50"/>
      <c r="C127" s="50"/>
      <c r="D127" s="44">
        <v>112695.92</v>
      </c>
      <c r="E127" s="44">
        <v>112695.92</v>
      </c>
      <c r="F127" s="50"/>
      <c r="G127" s="51"/>
      <c r="H127" s="89">
        <f t="shared" si="1"/>
        <v>1</v>
      </c>
      <c r="I127" s="89"/>
    </row>
    <row r="128" spans="1:9" ht="15" customHeight="1" x14ac:dyDescent="0.2">
      <c r="A128" s="43" t="s">
        <v>1603</v>
      </c>
      <c r="B128" s="50"/>
      <c r="C128" s="50"/>
      <c r="D128" s="44">
        <v>1250200</v>
      </c>
      <c r="E128" s="44">
        <v>1250200</v>
      </c>
      <c r="F128" s="50"/>
      <c r="G128" s="51"/>
      <c r="H128" s="89">
        <f t="shared" si="1"/>
        <v>1</v>
      </c>
      <c r="I128" s="89"/>
    </row>
    <row r="129" spans="1:9" ht="15" customHeight="1" x14ac:dyDescent="0.2">
      <c r="A129" s="43" t="s">
        <v>1604</v>
      </c>
      <c r="B129" s="50"/>
      <c r="C129" s="50"/>
      <c r="D129" s="44">
        <v>380070</v>
      </c>
      <c r="E129" s="44">
        <v>380070</v>
      </c>
      <c r="F129" s="50"/>
      <c r="G129" s="51"/>
      <c r="H129" s="89">
        <f t="shared" si="1"/>
        <v>1</v>
      </c>
      <c r="I129" s="89"/>
    </row>
    <row r="130" spans="1:9" ht="15" customHeight="1" x14ac:dyDescent="0.2">
      <c r="A130" s="43" t="s">
        <v>1605</v>
      </c>
      <c r="B130" s="50"/>
      <c r="C130" s="50"/>
      <c r="D130" s="44">
        <v>439630</v>
      </c>
      <c r="E130" s="44">
        <v>439630</v>
      </c>
      <c r="F130" s="50"/>
      <c r="G130" s="51"/>
      <c r="H130" s="89">
        <f t="shared" si="1"/>
        <v>1</v>
      </c>
      <c r="I130" s="89"/>
    </row>
    <row r="131" spans="1:9" ht="15" customHeight="1" x14ac:dyDescent="0.2">
      <c r="A131" s="43" t="s">
        <v>1606</v>
      </c>
      <c r="B131" s="50"/>
      <c r="C131" s="50"/>
      <c r="D131" s="44">
        <v>100844.58</v>
      </c>
      <c r="E131" s="44">
        <v>100844.58</v>
      </c>
      <c r="F131" s="50"/>
      <c r="G131" s="51"/>
      <c r="H131" s="89">
        <f t="shared" si="1"/>
        <v>1</v>
      </c>
      <c r="I131" s="89"/>
    </row>
    <row r="132" spans="1:9" ht="15" customHeight="1" x14ac:dyDescent="0.2">
      <c r="A132" s="43" t="s">
        <v>1607</v>
      </c>
      <c r="B132" s="50"/>
      <c r="C132" s="50"/>
      <c r="D132" s="44">
        <v>83247.78</v>
      </c>
      <c r="E132" s="44">
        <v>83247.78</v>
      </c>
      <c r="F132" s="50"/>
      <c r="G132" s="51"/>
      <c r="H132" s="89">
        <f t="shared" si="1"/>
        <v>1</v>
      </c>
      <c r="I132" s="89"/>
    </row>
    <row r="133" spans="1:9" ht="15" customHeight="1" x14ac:dyDescent="0.2">
      <c r="A133" s="43" t="s">
        <v>1608</v>
      </c>
      <c r="B133" s="50"/>
      <c r="C133" s="50"/>
      <c r="D133" s="44">
        <v>154875</v>
      </c>
      <c r="E133" s="44">
        <v>154875</v>
      </c>
      <c r="F133" s="50"/>
      <c r="G133" s="51"/>
      <c r="H133" s="89">
        <f t="shared" si="1"/>
        <v>1</v>
      </c>
      <c r="I133" s="89"/>
    </row>
    <row r="134" spans="1:9" ht="15" customHeight="1" x14ac:dyDescent="0.2">
      <c r="A134" s="43" t="s">
        <v>1609</v>
      </c>
      <c r="B134" s="50"/>
      <c r="C134" s="50"/>
      <c r="D134" s="44">
        <v>405585.14</v>
      </c>
      <c r="E134" s="44">
        <v>134262.07</v>
      </c>
      <c r="F134" s="44">
        <v>271323.07</v>
      </c>
      <c r="G134" s="51"/>
      <c r="H134" s="89">
        <f t="shared" si="1"/>
        <v>1</v>
      </c>
      <c r="I134" s="89"/>
    </row>
    <row r="135" spans="1:9" ht="15" customHeight="1" x14ac:dyDescent="0.2">
      <c r="A135" s="43" t="s">
        <v>1610</v>
      </c>
      <c r="B135" s="50"/>
      <c r="C135" s="50"/>
      <c r="D135" s="44">
        <v>493920</v>
      </c>
      <c r="E135" s="44">
        <v>493920</v>
      </c>
      <c r="F135" s="50"/>
      <c r="G135" s="51"/>
      <c r="H135" s="89">
        <f t="shared" ref="H135:H194" si="2">IF(D135+E135=0,F135,1)</f>
        <v>1</v>
      </c>
      <c r="I135" s="89"/>
    </row>
    <row r="136" spans="1:9" ht="15" customHeight="1" x14ac:dyDescent="0.2">
      <c r="A136" s="43" t="s">
        <v>1611</v>
      </c>
      <c r="B136" s="50"/>
      <c r="C136" s="50"/>
      <c r="D136" s="44">
        <v>110169.49</v>
      </c>
      <c r="E136" s="44">
        <v>110169.49</v>
      </c>
      <c r="F136" s="50"/>
      <c r="G136" s="51"/>
      <c r="H136" s="89">
        <f t="shared" si="2"/>
        <v>1</v>
      </c>
      <c r="I136" s="89"/>
    </row>
    <row r="137" spans="1:9" ht="15" customHeight="1" x14ac:dyDescent="0.2">
      <c r="A137" s="43" t="s">
        <v>1612</v>
      </c>
      <c r="B137" s="50"/>
      <c r="C137" s="50"/>
      <c r="D137" s="44">
        <v>101600</v>
      </c>
      <c r="E137" s="44">
        <v>101600</v>
      </c>
      <c r="F137" s="50"/>
      <c r="G137" s="51"/>
      <c r="H137" s="89">
        <f t="shared" si="2"/>
        <v>1</v>
      </c>
      <c r="I137" s="89"/>
    </row>
    <row r="138" spans="1:9" ht="15" customHeight="1" x14ac:dyDescent="0.2">
      <c r="A138" s="43" t="s">
        <v>1613</v>
      </c>
      <c r="B138" s="44">
        <v>120147.46</v>
      </c>
      <c r="C138" s="50"/>
      <c r="D138" s="44">
        <v>-120147.46</v>
      </c>
      <c r="E138" s="50"/>
      <c r="F138" s="50"/>
      <c r="G138" s="51"/>
      <c r="H138" s="89">
        <f t="shared" si="2"/>
        <v>1</v>
      </c>
      <c r="I138" s="89"/>
    </row>
    <row r="139" spans="1:9" ht="15" customHeight="1" x14ac:dyDescent="0.2">
      <c r="A139" s="43" t="s">
        <v>1614</v>
      </c>
      <c r="B139" s="50"/>
      <c r="C139" s="50"/>
      <c r="D139" s="44">
        <v>254478.32</v>
      </c>
      <c r="E139" s="44">
        <v>254478.32</v>
      </c>
      <c r="F139" s="50"/>
      <c r="G139" s="51"/>
      <c r="H139" s="89">
        <f t="shared" si="2"/>
        <v>1</v>
      </c>
      <c r="I139" s="89"/>
    </row>
    <row r="140" spans="1:9" ht="15" customHeight="1" x14ac:dyDescent="0.2">
      <c r="A140" s="43" t="s">
        <v>1615</v>
      </c>
      <c r="B140" s="50"/>
      <c r="C140" s="50"/>
      <c r="D140" s="44">
        <v>99830.5</v>
      </c>
      <c r="E140" s="44">
        <v>99830.5</v>
      </c>
      <c r="F140" s="50"/>
      <c r="G140" s="51"/>
      <c r="H140" s="89">
        <f t="shared" si="2"/>
        <v>1</v>
      </c>
      <c r="I140" s="89"/>
    </row>
    <row r="141" spans="1:9" ht="15" customHeight="1" x14ac:dyDescent="0.2">
      <c r="A141" s="43" t="s">
        <v>1616</v>
      </c>
      <c r="B141" s="50"/>
      <c r="C141" s="50"/>
      <c r="D141" s="44">
        <v>949152.54</v>
      </c>
      <c r="E141" s="44">
        <v>949152.54</v>
      </c>
      <c r="F141" s="50"/>
      <c r="G141" s="51"/>
      <c r="H141" s="89">
        <f t="shared" si="2"/>
        <v>1</v>
      </c>
      <c r="I141" s="89"/>
    </row>
    <row r="142" spans="1:9" ht="15" customHeight="1" x14ac:dyDescent="0.2">
      <c r="A142" s="43" t="s">
        <v>1617</v>
      </c>
      <c r="B142" s="50"/>
      <c r="C142" s="50"/>
      <c r="D142" s="44">
        <v>1379259.69</v>
      </c>
      <c r="E142" s="44">
        <v>685098.37</v>
      </c>
      <c r="F142" s="44">
        <v>694161.32</v>
      </c>
      <c r="G142" s="51"/>
      <c r="H142" s="89">
        <f t="shared" si="2"/>
        <v>1</v>
      </c>
      <c r="I142" s="89"/>
    </row>
    <row r="143" spans="1:9" ht="15" customHeight="1" x14ac:dyDescent="0.2">
      <c r="A143" s="43" t="s">
        <v>1618</v>
      </c>
      <c r="B143" s="50"/>
      <c r="C143" s="50"/>
      <c r="D143" s="44">
        <v>262117.28</v>
      </c>
      <c r="E143" s="44">
        <v>103708.64</v>
      </c>
      <c r="F143" s="44">
        <v>158408.64000000001</v>
      </c>
      <c r="G143" s="51"/>
      <c r="H143" s="89">
        <f t="shared" si="2"/>
        <v>1</v>
      </c>
      <c r="I143" s="89"/>
    </row>
    <row r="144" spans="1:9" ht="15" customHeight="1" x14ac:dyDescent="0.2">
      <c r="A144" s="43" t="s">
        <v>1619</v>
      </c>
      <c r="B144" s="50"/>
      <c r="C144" s="50"/>
      <c r="D144" s="44">
        <v>271186.44</v>
      </c>
      <c r="E144" s="44">
        <v>271186.44</v>
      </c>
      <c r="F144" s="50"/>
      <c r="G144" s="51"/>
      <c r="H144" s="89">
        <f t="shared" si="2"/>
        <v>1</v>
      </c>
      <c r="I144" s="89"/>
    </row>
    <row r="145" spans="1:9" ht="15" customHeight="1" x14ac:dyDescent="0.2">
      <c r="A145" s="43" t="s">
        <v>1620</v>
      </c>
      <c r="B145" s="50"/>
      <c r="C145" s="50"/>
      <c r="D145" s="44">
        <v>279661.02</v>
      </c>
      <c r="E145" s="44">
        <v>279661.02</v>
      </c>
      <c r="F145" s="50"/>
      <c r="G145" s="51"/>
      <c r="H145" s="89">
        <f t="shared" si="2"/>
        <v>1</v>
      </c>
      <c r="I145" s="89"/>
    </row>
    <row r="146" spans="1:9" ht="15" customHeight="1" x14ac:dyDescent="0.2">
      <c r="A146" s="43" t="s">
        <v>1621</v>
      </c>
      <c r="B146" s="50"/>
      <c r="C146" s="50"/>
      <c r="D146" s="44">
        <v>337635.59</v>
      </c>
      <c r="E146" s="44">
        <v>337635.59</v>
      </c>
      <c r="F146" s="50"/>
      <c r="G146" s="51"/>
      <c r="H146" s="89">
        <f t="shared" si="2"/>
        <v>1</v>
      </c>
      <c r="I146" s="89"/>
    </row>
    <row r="147" spans="1:9" ht="15" customHeight="1" x14ac:dyDescent="0.2">
      <c r="A147" s="43" t="s">
        <v>1622</v>
      </c>
      <c r="B147" s="50"/>
      <c r="C147" s="50"/>
      <c r="D147" s="44">
        <v>593214</v>
      </c>
      <c r="E147" s="44">
        <v>494345</v>
      </c>
      <c r="F147" s="44">
        <v>98869</v>
      </c>
      <c r="G147" s="51"/>
      <c r="H147" s="89">
        <f t="shared" si="2"/>
        <v>1</v>
      </c>
      <c r="I147" s="89"/>
    </row>
    <row r="148" spans="1:9" ht="15" customHeight="1" x14ac:dyDescent="0.2">
      <c r="A148" s="43" t="s">
        <v>1623</v>
      </c>
      <c r="B148" s="50"/>
      <c r="C148" s="50"/>
      <c r="D148" s="44">
        <v>89728</v>
      </c>
      <c r="E148" s="50"/>
      <c r="F148" s="44">
        <v>89728</v>
      </c>
      <c r="G148" s="51"/>
      <c r="H148" s="89">
        <f t="shared" si="2"/>
        <v>1</v>
      </c>
      <c r="I148" s="89"/>
    </row>
    <row r="149" spans="1:9" ht="15" customHeight="1" x14ac:dyDescent="0.2">
      <c r="A149" s="43" t="s">
        <v>1624</v>
      </c>
      <c r="B149" s="50"/>
      <c r="C149" s="50"/>
      <c r="D149" s="44">
        <v>177949.16</v>
      </c>
      <c r="E149" s="44">
        <v>88974.58</v>
      </c>
      <c r="F149" s="44">
        <v>88974.58</v>
      </c>
      <c r="G149" s="51"/>
      <c r="H149" s="89">
        <f t="shared" si="2"/>
        <v>1</v>
      </c>
      <c r="I149" s="89"/>
    </row>
    <row r="150" spans="1:9" ht="15" customHeight="1" x14ac:dyDescent="0.2">
      <c r="A150" s="43" t="s">
        <v>1625</v>
      </c>
      <c r="B150" s="44">
        <v>2485830.5099999998</v>
      </c>
      <c r="C150" s="50"/>
      <c r="D150" s="50"/>
      <c r="E150" s="50"/>
      <c r="F150" s="44">
        <v>2485830.5099999998</v>
      </c>
      <c r="G150" s="51"/>
      <c r="H150" s="89">
        <f t="shared" si="2"/>
        <v>2485830.5099999998</v>
      </c>
      <c r="I150" s="89">
        <f>F150</f>
        <v>2485830.5099999998</v>
      </c>
    </row>
    <row r="151" spans="1:9" ht="15" customHeight="1" x14ac:dyDescent="0.2">
      <c r="A151" s="43" t="s">
        <v>1626</v>
      </c>
      <c r="B151" s="50"/>
      <c r="C151" s="50"/>
      <c r="D151" s="44">
        <v>1812390.16</v>
      </c>
      <c r="E151" s="44">
        <v>1812390.16</v>
      </c>
      <c r="F151" s="50"/>
      <c r="G151" s="51"/>
      <c r="H151" s="89">
        <f t="shared" si="2"/>
        <v>1</v>
      </c>
      <c r="I151" s="89"/>
    </row>
    <row r="152" spans="1:9" ht="15" customHeight="1" x14ac:dyDescent="0.2">
      <c r="A152" s="43" t="s">
        <v>1627</v>
      </c>
      <c r="B152" s="44">
        <v>141525.42000000001</v>
      </c>
      <c r="C152" s="50"/>
      <c r="D152" s="50"/>
      <c r="E152" s="50"/>
      <c r="F152" s="44">
        <v>141525.42000000001</v>
      </c>
      <c r="G152" s="51"/>
      <c r="H152" s="89">
        <f t="shared" si="2"/>
        <v>141525.42000000001</v>
      </c>
      <c r="I152" s="89">
        <f>F152</f>
        <v>141525.42000000001</v>
      </c>
    </row>
    <row r="153" spans="1:9" ht="15" customHeight="1" x14ac:dyDescent="0.2">
      <c r="A153" s="43" t="s">
        <v>1628</v>
      </c>
      <c r="B153" s="50"/>
      <c r="C153" s="50"/>
      <c r="D153" s="44">
        <v>163682</v>
      </c>
      <c r="E153" s="44">
        <v>163682</v>
      </c>
      <c r="F153" s="50"/>
      <c r="G153" s="51"/>
      <c r="H153" s="89">
        <f t="shared" si="2"/>
        <v>1</v>
      </c>
      <c r="I153" s="89"/>
    </row>
    <row r="154" spans="1:9" ht="15" customHeight="1" x14ac:dyDescent="0.2">
      <c r="A154" s="43" t="s">
        <v>1629</v>
      </c>
      <c r="B154" s="50"/>
      <c r="C154" s="50"/>
      <c r="D154" s="44">
        <v>156276</v>
      </c>
      <c r="E154" s="44">
        <v>156276</v>
      </c>
      <c r="F154" s="50"/>
      <c r="G154" s="51"/>
      <c r="H154" s="89">
        <f t="shared" si="2"/>
        <v>1</v>
      </c>
      <c r="I154" s="89"/>
    </row>
    <row r="155" spans="1:9" ht="15" customHeight="1" x14ac:dyDescent="0.2">
      <c r="A155" s="43" t="s">
        <v>1630</v>
      </c>
      <c r="B155" s="50"/>
      <c r="C155" s="50"/>
      <c r="D155" s="44">
        <v>201877.97</v>
      </c>
      <c r="E155" s="44">
        <v>100938.94</v>
      </c>
      <c r="F155" s="44">
        <v>100939.03</v>
      </c>
      <c r="G155" s="51"/>
      <c r="H155" s="89">
        <f t="shared" si="2"/>
        <v>1</v>
      </c>
      <c r="I155" s="89"/>
    </row>
    <row r="156" spans="1:9" ht="15" customHeight="1" x14ac:dyDescent="0.2">
      <c r="A156" s="43" t="s">
        <v>1631</v>
      </c>
      <c r="B156" s="50"/>
      <c r="C156" s="50"/>
      <c r="D156" s="44">
        <v>193778</v>
      </c>
      <c r="E156" s="44">
        <v>193778</v>
      </c>
      <c r="F156" s="50"/>
      <c r="G156" s="51"/>
      <c r="H156" s="89">
        <f t="shared" si="2"/>
        <v>1</v>
      </c>
      <c r="I156" s="89"/>
    </row>
    <row r="157" spans="1:9" ht="15" customHeight="1" x14ac:dyDescent="0.2">
      <c r="A157" s="43" t="s">
        <v>1465</v>
      </c>
      <c r="B157" s="50"/>
      <c r="C157" s="50"/>
      <c r="D157" s="44">
        <v>99280</v>
      </c>
      <c r="E157" s="44">
        <v>99280</v>
      </c>
      <c r="F157" s="50"/>
      <c r="G157" s="51"/>
      <c r="H157" s="89">
        <f t="shared" si="2"/>
        <v>1</v>
      </c>
      <c r="I157" s="89"/>
    </row>
    <row r="158" spans="1:9" ht="15" customHeight="1" x14ac:dyDescent="0.2">
      <c r="A158" s="43" t="s">
        <v>1632</v>
      </c>
      <c r="B158" s="50"/>
      <c r="C158" s="50"/>
      <c r="D158" s="44">
        <v>404100</v>
      </c>
      <c r="E158" s="44">
        <v>404100</v>
      </c>
      <c r="F158" s="50"/>
      <c r="G158" s="51"/>
      <c r="H158" s="89">
        <f t="shared" si="2"/>
        <v>1</v>
      </c>
      <c r="I158" s="89"/>
    </row>
    <row r="159" spans="1:9" ht="15" customHeight="1" x14ac:dyDescent="0.2">
      <c r="A159" s="43" t="s">
        <v>1633</v>
      </c>
      <c r="B159" s="50"/>
      <c r="C159" s="50"/>
      <c r="D159" s="44">
        <v>50240</v>
      </c>
      <c r="E159" s="50"/>
      <c r="F159" s="44">
        <v>50240</v>
      </c>
      <c r="G159" s="51"/>
      <c r="H159" s="89">
        <f t="shared" si="2"/>
        <v>1</v>
      </c>
      <c r="I159" s="89"/>
    </row>
    <row r="160" spans="1:9" ht="15" customHeight="1" x14ac:dyDescent="0.2">
      <c r="A160" s="43" t="s">
        <v>1634</v>
      </c>
      <c r="B160" s="50"/>
      <c r="C160" s="50"/>
      <c r="D160" s="44">
        <v>364800</v>
      </c>
      <c r="E160" s="44">
        <v>364800</v>
      </c>
      <c r="F160" s="50"/>
      <c r="G160" s="51"/>
      <c r="H160" s="89">
        <f t="shared" si="2"/>
        <v>1</v>
      </c>
      <c r="I160" s="89"/>
    </row>
    <row r="161" spans="1:9" ht="15" customHeight="1" x14ac:dyDescent="0.2">
      <c r="A161" s="43" t="s">
        <v>1635</v>
      </c>
      <c r="B161" s="50"/>
      <c r="C161" s="50"/>
      <c r="D161" s="44">
        <v>681361.82</v>
      </c>
      <c r="E161" s="44">
        <v>681361.82</v>
      </c>
      <c r="F161" s="50"/>
      <c r="G161" s="51"/>
      <c r="H161" s="89">
        <f t="shared" si="2"/>
        <v>1</v>
      </c>
      <c r="I161" s="89"/>
    </row>
    <row r="162" spans="1:9" ht="15" customHeight="1" x14ac:dyDescent="0.2">
      <c r="A162" s="43" t="s">
        <v>1636</v>
      </c>
      <c r="B162" s="50"/>
      <c r="C162" s="50"/>
      <c r="D162" s="44">
        <v>503200</v>
      </c>
      <c r="E162" s="44">
        <v>503200</v>
      </c>
      <c r="F162" s="50"/>
      <c r="G162" s="51"/>
      <c r="H162" s="89">
        <f t="shared" si="2"/>
        <v>1</v>
      </c>
      <c r="I162" s="89"/>
    </row>
    <row r="163" spans="1:9" ht="15" customHeight="1" x14ac:dyDescent="0.2">
      <c r="A163" s="43" t="s">
        <v>1637</v>
      </c>
      <c r="B163" s="50"/>
      <c r="C163" s="50"/>
      <c r="D163" s="44">
        <v>73600</v>
      </c>
      <c r="E163" s="44">
        <v>73600</v>
      </c>
      <c r="F163" s="50"/>
      <c r="G163" s="51"/>
      <c r="H163" s="89">
        <f t="shared" si="2"/>
        <v>1</v>
      </c>
      <c r="I163" s="89"/>
    </row>
    <row r="164" spans="1:9" ht="15" customHeight="1" x14ac:dyDescent="0.2">
      <c r="A164" s="43" t="s">
        <v>1638</v>
      </c>
      <c r="B164" s="50"/>
      <c r="C164" s="50"/>
      <c r="D164" s="44">
        <v>69800</v>
      </c>
      <c r="E164" s="44">
        <v>69800</v>
      </c>
      <c r="F164" s="50"/>
      <c r="G164" s="51"/>
      <c r="H164" s="89">
        <f t="shared" si="2"/>
        <v>1</v>
      </c>
      <c r="I164" s="89"/>
    </row>
    <row r="165" spans="1:9" ht="15" customHeight="1" x14ac:dyDescent="0.2">
      <c r="A165" s="43" t="s">
        <v>1639</v>
      </c>
      <c r="B165" s="50"/>
      <c r="C165" s="50"/>
      <c r="D165" s="44">
        <v>216780.7</v>
      </c>
      <c r="E165" s="44">
        <v>216780.7</v>
      </c>
      <c r="F165" s="50"/>
      <c r="G165" s="51"/>
      <c r="H165" s="89">
        <f t="shared" si="2"/>
        <v>1</v>
      </c>
      <c r="I165" s="89"/>
    </row>
    <row r="166" spans="1:9" ht="15" customHeight="1" x14ac:dyDescent="0.2">
      <c r="A166" s="43" t="s">
        <v>1640</v>
      </c>
      <c r="B166" s="50"/>
      <c r="C166" s="50"/>
      <c r="D166" s="44">
        <v>211600</v>
      </c>
      <c r="E166" s="44">
        <v>211600</v>
      </c>
      <c r="F166" s="50"/>
      <c r="G166" s="51"/>
      <c r="H166" s="89">
        <f t="shared" si="2"/>
        <v>1</v>
      </c>
      <c r="I166" s="89"/>
    </row>
    <row r="167" spans="1:9" ht="15" customHeight="1" x14ac:dyDescent="0.2">
      <c r="A167" s="43" t="s">
        <v>1641</v>
      </c>
      <c r="B167" s="50"/>
      <c r="C167" s="50"/>
      <c r="D167" s="44">
        <v>363646</v>
      </c>
      <c r="E167" s="44">
        <v>363646</v>
      </c>
      <c r="F167" s="50"/>
      <c r="G167" s="51"/>
      <c r="H167" s="89">
        <f t="shared" si="2"/>
        <v>1</v>
      </c>
      <c r="I167" s="89"/>
    </row>
    <row r="168" spans="1:9" ht="15" customHeight="1" x14ac:dyDescent="0.2">
      <c r="A168" s="43" t="s">
        <v>1642</v>
      </c>
      <c r="B168" s="50"/>
      <c r="C168" s="50"/>
      <c r="D168" s="44">
        <v>138000</v>
      </c>
      <c r="E168" s="44">
        <v>138000</v>
      </c>
      <c r="F168" s="50"/>
      <c r="G168" s="51"/>
      <c r="H168" s="89">
        <f t="shared" si="2"/>
        <v>1</v>
      </c>
      <c r="I168" s="89"/>
    </row>
    <row r="169" spans="1:9" ht="15" customHeight="1" x14ac:dyDescent="0.2">
      <c r="A169" s="43" t="s">
        <v>1643</v>
      </c>
      <c r="B169" s="50"/>
      <c r="C169" s="50"/>
      <c r="D169" s="44">
        <v>192714</v>
      </c>
      <c r="E169" s="44">
        <v>192714</v>
      </c>
      <c r="F169" s="50"/>
      <c r="G169" s="51"/>
      <c r="H169" s="89">
        <f t="shared" si="2"/>
        <v>1</v>
      </c>
      <c r="I169" s="89"/>
    </row>
    <row r="170" spans="1:9" ht="15" customHeight="1" x14ac:dyDescent="0.2">
      <c r="A170" s="43" t="s">
        <v>1644</v>
      </c>
      <c r="B170" s="50"/>
      <c r="C170" s="50"/>
      <c r="D170" s="44">
        <v>202393.24</v>
      </c>
      <c r="E170" s="44">
        <v>151794.93</v>
      </c>
      <c r="F170" s="44">
        <v>50598.31</v>
      </c>
      <c r="G170" s="51"/>
      <c r="H170" s="89">
        <f t="shared" si="2"/>
        <v>1</v>
      </c>
      <c r="I170" s="89"/>
    </row>
    <row r="171" spans="1:9" ht="15" customHeight="1" x14ac:dyDescent="0.2">
      <c r="A171" s="43" t="s">
        <v>1645</v>
      </c>
      <c r="B171" s="50"/>
      <c r="C171" s="50"/>
      <c r="D171" s="44">
        <v>218690.42</v>
      </c>
      <c r="E171" s="44">
        <v>218690.42</v>
      </c>
      <c r="F171" s="50"/>
      <c r="G171" s="51"/>
      <c r="H171" s="89">
        <f t="shared" si="2"/>
        <v>1</v>
      </c>
      <c r="I171" s="89"/>
    </row>
    <row r="172" spans="1:9" ht="15" customHeight="1" x14ac:dyDescent="0.2">
      <c r="A172" s="43" t="s">
        <v>1646</v>
      </c>
      <c r="B172" s="50"/>
      <c r="C172" s="50"/>
      <c r="D172" s="44">
        <v>218269.66</v>
      </c>
      <c r="E172" s="44">
        <v>218269.66</v>
      </c>
      <c r="F172" s="50"/>
      <c r="G172" s="51"/>
      <c r="H172" s="89">
        <f t="shared" si="2"/>
        <v>1</v>
      </c>
      <c r="I172" s="89"/>
    </row>
    <row r="173" spans="1:9" ht="15" customHeight="1" x14ac:dyDescent="0.2">
      <c r="A173" s="43" t="s">
        <v>1647</v>
      </c>
      <c r="B173" s="50"/>
      <c r="C173" s="50"/>
      <c r="D173" s="44">
        <v>421400</v>
      </c>
      <c r="E173" s="44">
        <v>421400</v>
      </c>
      <c r="F173" s="50"/>
      <c r="G173" s="51"/>
      <c r="H173" s="89">
        <f t="shared" si="2"/>
        <v>1</v>
      </c>
      <c r="I173" s="89"/>
    </row>
    <row r="174" spans="1:9" ht="15" customHeight="1" x14ac:dyDescent="0.2">
      <c r="A174" s="43" t="s">
        <v>1648</v>
      </c>
      <c r="B174" s="44">
        <v>620338.98</v>
      </c>
      <c r="C174" s="50"/>
      <c r="D174" s="50"/>
      <c r="E174" s="50"/>
      <c r="F174" s="44">
        <v>620338.98</v>
      </c>
      <c r="G174" s="51"/>
      <c r="H174" s="89">
        <f t="shared" si="2"/>
        <v>620338.98</v>
      </c>
      <c r="I174" s="89"/>
    </row>
    <row r="175" spans="1:9" ht="15" customHeight="1" x14ac:dyDescent="0.2">
      <c r="A175" s="43" t="s">
        <v>1649</v>
      </c>
      <c r="B175" s="44">
        <v>286440.68</v>
      </c>
      <c r="C175" s="50"/>
      <c r="D175" s="50"/>
      <c r="E175" s="50"/>
      <c r="F175" s="44">
        <v>286440.68</v>
      </c>
      <c r="G175" s="51"/>
      <c r="H175" s="89">
        <f t="shared" si="2"/>
        <v>286440.68</v>
      </c>
      <c r="I175" s="89"/>
    </row>
    <row r="176" spans="1:9" ht="15" customHeight="1" x14ac:dyDescent="0.2">
      <c r="A176" s="43" t="s">
        <v>1650</v>
      </c>
      <c r="B176" s="50"/>
      <c r="C176" s="50"/>
      <c r="D176" s="44">
        <v>1093220.3400000001</v>
      </c>
      <c r="E176" s="44">
        <v>1093220.3400000001</v>
      </c>
      <c r="F176" s="50"/>
      <c r="G176" s="51"/>
      <c r="H176" s="89">
        <f t="shared" si="2"/>
        <v>1</v>
      </c>
      <c r="I176" s="89"/>
    </row>
    <row r="177" spans="1:9" ht="15" customHeight="1" x14ac:dyDescent="0.2">
      <c r="A177" s="43" t="s">
        <v>1651</v>
      </c>
      <c r="B177" s="50"/>
      <c r="C177" s="50"/>
      <c r="D177" s="44">
        <v>334755.94</v>
      </c>
      <c r="E177" s="44">
        <v>334755.94</v>
      </c>
      <c r="F177" s="50"/>
      <c r="G177" s="51"/>
      <c r="H177" s="89">
        <f t="shared" si="2"/>
        <v>1</v>
      </c>
      <c r="I177" s="89"/>
    </row>
    <row r="178" spans="1:9" ht="15" customHeight="1" x14ac:dyDescent="0.2">
      <c r="A178" s="43" t="s">
        <v>1652</v>
      </c>
      <c r="B178" s="50"/>
      <c r="C178" s="50"/>
      <c r="D178" s="44">
        <v>106484</v>
      </c>
      <c r="E178" s="44">
        <v>106484</v>
      </c>
      <c r="F178" s="50"/>
      <c r="G178" s="51"/>
      <c r="H178" s="89">
        <f t="shared" si="2"/>
        <v>1</v>
      </c>
      <c r="I178" s="89"/>
    </row>
    <row r="179" spans="1:9" ht="15" customHeight="1" x14ac:dyDescent="0.2">
      <c r="A179" s="43" t="s">
        <v>1653</v>
      </c>
      <c r="B179" s="50"/>
      <c r="C179" s="50"/>
      <c r="D179" s="44">
        <v>141257.26</v>
      </c>
      <c r="E179" s="44">
        <v>141257.26</v>
      </c>
      <c r="F179" s="50"/>
      <c r="G179" s="51"/>
      <c r="H179" s="89">
        <f t="shared" si="2"/>
        <v>1</v>
      </c>
      <c r="I179" s="89"/>
    </row>
    <row r="180" spans="1:9" ht="15" customHeight="1" x14ac:dyDescent="0.2">
      <c r="A180" s="43" t="s">
        <v>1654</v>
      </c>
      <c r="B180" s="50"/>
      <c r="C180" s="50"/>
      <c r="D180" s="44">
        <v>4000000</v>
      </c>
      <c r="E180" s="44">
        <v>4000000</v>
      </c>
      <c r="F180" s="50"/>
      <c r="G180" s="51"/>
      <c r="H180" s="89">
        <f t="shared" si="2"/>
        <v>1</v>
      </c>
      <c r="I180" s="89"/>
    </row>
    <row r="181" spans="1:9" ht="15" customHeight="1" x14ac:dyDescent="0.2">
      <c r="A181" s="43" t="s">
        <v>1655</v>
      </c>
      <c r="B181" s="50"/>
      <c r="C181" s="50"/>
      <c r="D181" s="44">
        <v>127118.64</v>
      </c>
      <c r="E181" s="44">
        <v>127118.64</v>
      </c>
      <c r="F181" s="50"/>
      <c r="G181" s="51"/>
      <c r="H181" s="89">
        <f t="shared" si="2"/>
        <v>1</v>
      </c>
      <c r="I181" s="89"/>
    </row>
    <row r="182" spans="1:9" ht="15" customHeight="1" x14ac:dyDescent="0.2">
      <c r="A182" s="43" t="s">
        <v>1656</v>
      </c>
      <c r="B182" s="44">
        <v>2226095.77</v>
      </c>
      <c r="C182" s="50"/>
      <c r="D182" s="50"/>
      <c r="E182" s="50"/>
      <c r="F182" s="44">
        <v>2226095.77</v>
      </c>
      <c r="G182" s="51"/>
      <c r="H182" s="89">
        <f t="shared" si="2"/>
        <v>2226095.77</v>
      </c>
      <c r="I182" s="89"/>
    </row>
    <row r="183" spans="1:9" ht="15" customHeight="1" x14ac:dyDescent="0.2">
      <c r="A183" s="43" t="s">
        <v>1657</v>
      </c>
      <c r="B183" s="44">
        <v>1605932.2</v>
      </c>
      <c r="C183" s="50"/>
      <c r="D183" s="50"/>
      <c r="E183" s="50"/>
      <c r="F183" s="44">
        <v>1605932.2</v>
      </c>
      <c r="G183" s="51"/>
      <c r="H183" s="89">
        <f t="shared" si="2"/>
        <v>1605932.2</v>
      </c>
      <c r="I183" s="89"/>
    </row>
    <row r="184" spans="1:9" ht="15" customHeight="1" x14ac:dyDescent="0.2">
      <c r="A184" s="43" t="s">
        <v>1658</v>
      </c>
      <c r="B184" s="50"/>
      <c r="C184" s="50"/>
      <c r="D184" s="44">
        <v>217692</v>
      </c>
      <c r="E184" s="44">
        <v>217692</v>
      </c>
      <c r="F184" s="50"/>
      <c r="G184" s="51"/>
      <c r="H184" s="89">
        <f t="shared" si="2"/>
        <v>1</v>
      </c>
      <c r="I184" s="89"/>
    </row>
    <row r="185" spans="1:9" ht="15" customHeight="1" x14ac:dyDescent="0.2">
      <c r="A185" s="43" t="s">
        <v>1659</v>
      </c>
      <c r="B185" s="50"/>
      <c r="C185" s="50"/>
      <c r="D185" s="44">
        <v>121288.42</v>
      </c>
      <c r="E185" s="44">
        <v>60644.21</v>
      </c>
      <c r="F185" s="44">
        <v>60644.21</v>
      </c>
      <c r="G185" s="51"/>
      <c r="H185" s="89">
        <f t="shared" si="2"/>
        <v>1</v>
      </c>
      <c r="I185" s="89"/>
    </row>
    <row r="186" spans="1:9" ht="15" customHeight="1" x14ac:dyDescent="0.2">
      <c r="A186" s="43" t="s">
        <v>1660</v>
      </c>
      <c r="B186" s="50"/>
      <c r="C186" s="50"/>
      <c r="D186" s="44">
        <v>1510677.97</v>
      </c>
      <c r="E186" s="44">
        <v>1510677.97</v>
      </c>
      <c r="F186" s="50"/>
      <c r="G186" s="51"/>
      <c r="H186" s="89">
        <f t="shared" si="2"/>
        <v>1</v>
      </c>
      <c r="I186" s="89"/>
    </row>
    <row r="187" spans="1:9" ht="15" customHeight="1" x14ac:dyDescent="0.2">
      <c r="A187" s="43" t="s">
        <v>1661</v>
      </c>
      <c r="B187" s="50"/>
      <c r="C187" s="50"/>
      <c r="D187" s="44">
        <v>135210.18</v>
      </c>
      <c r="E187" s="44">
        <v>67605.09</v>
      </c>
      <c r="F187" s="44">
        <v>67605.09</v>
      </c>
      <c r="G187" s="51"/>
      <c r="H187" s="89">
        <f t="shared" si="2"/>
        <v>1</v>
      </c>
      <c r="I187" s="89"/>
    </row>
    <row r="188" spans="1:9" ht="15" customHeight="1" x14ac:dyDescent="0.2">
      <c r="A188" s="43" t="s">
        <v>1662</v>
      </c>
      <c r="B188" s="50"/>
      <c r="C188" s="50"/>
      <c r="D188" s="44">
        <v>228920.68</v>
      </c>
      <c r="E188" s="44">
        <v>228920.68</v>
      </c>
      <c r="F188" s="50"/>
      <c r="G188" s="51"/>
      <c r="H188" s="89">
        <f t="shared" si="2"/>
        <v>1</v>
      </c>
      <c r="I188" s="89"/>
    </row>
    <row r="189" spans="1:9" ht="15" customHeight="1" x14ac:dyDescent="0.2">
      <c r="A189" s="43" t="s">
        <v>1663</v>
      </c>
      <c r="B189" s="50"/>
      <c r="C189" s="50"/>
      <c r="D189" s="44">
        <v>711864.4</v>
      </c>
      <c r="E189" s="44">
        <v>711864.4</v>
      </c>
      <c r="F189" s="50"/>
      <c r="G189" s="51"/>
      <c r="H189" s="89">
        <f t="shared" si="2"/>
        <v>1</v>
      </c>
      <c r="I189" s="89"/>
    </row>
    <row r="190" spans="1:9" ht="15" customHeight="1" x14ac:dyDescent="0.2">
      <c r="A190" s="43" t="s">
        <v>1664</v>
      </c>
      <c r="B190" s="50"/>
      <c r="C190" s="50"/>
      <c r="D190" s="44">
        <v>298305.08</v>
      </c>
      <c r="E190" s="44">
        <v>298305.08</v>
      </c>
      <c r="F190" s="50"/>
      <c r="G190" s="51"/>
      <c r="H190" s="89">
        <f t="shared" si="2"/>
        <v>1</v>
      </c>
      <c r="I190" s="89"/>
    </row>
    <row r="191" spans="1:9" ht="15" customHeight="1" x14ac:dyDescent="0.2">
      <c r="A191" s="43" t="s">
        <v>888</v>
      </c>
      <c r="B191" s="44">
        <v>562271.18999999994</v>
      </c>
      <c r="C191" s="50"/>
      <c r="D191" s="50"/>
      <c r="E191" s="50"/>
      <c r="F191" s="44">
        <v>562271.18999999994</v>
      </c>
      <c r="G191" s="51"/>
      <c r="H191" s="89">
        <f t="shared" si="2"/>
        <v>562271.18999999994</v>
      </c>
      <c r="I191" s="89">
        <f>H191</f>
        <v>562271.18999999994</v>
      </c>
    </row>
    <row r="192" spans="1:9" ht="15" customHeight="1" x14ac:dyDescent="0.2">
      <c r="A192" s="43" t="s">
        <v>1665</v>
      </c>
      <c r="B192" s="50"/>
      <c r="C192" s="50"/>
      <c r="D192" s="44">
        <v>544812.93000000005</v>
      </c>
      <c r="E192" s="44">
        <v>544812.93000000005</v>
      </c>
      <c r="F192" s="50"/>
      <c r="G192" s="51"/>
      <c r="H192" s="89">
        <f t="shared" si="2"/>
        <v>1</v>
      </c>
      <c r="I192" s="89"/>
    </row>
    <row r="193" spans="1:9" ht="15" customHeight="1" x14ac:dyDescent="0.2">
      <c r="A193" s="43" t="s">
        <v>1666</v>
      </c>
      <c r="B193" s="50"/>
      <c r="C193" s="50"/>
      <c r="D193" s="44">
        <v>217118.64</v>
      </c>
      <c r="E193" s="44">
        <v>217118.64</v>
      </c>
      <c r="F193" s="50"/>
      <c r="G193" s="51"/>
      <c r="H193" s="89">
        <f t="shared" si="2"/>
        <v>1</v>
      </c>
      <c r="I193" s="89"/>
    </row>
    <row r="194" spans="1:9" ht="15" customHeight="1" thickBot="1" x14ac:dyDescent="0.25">
      <c r="A194" s="43" t="s">
        <v>1667</v>
      </c>
      <c r="B194" s="50"/>
      <c r="C194" s="50"/>
      <c r="D194" s="44">
        <v>64000</v>
      </c>
      <c r="E194" s="50"/>
      <c r="F194" s="44">
        <v>64000</v>
      </c>
      <c r="G194" s="51"/>
      <c r="H194" s="89">
        <f t="shared" si="2"/>
        <v>1</v>
      </c>
      <c r="I194" s="89"/>
    </row>
    <row r="195" spans="1:9" ht="15" customHeight="1" x14ac:dyDescent="0.2">
      <c r="A195" s="79" t="s">
        <v>1475</v>
      </c>
      <c r="B195" s="80">
        <v>19510558.550000001</v>
      </c>
      <c r="C195" s="81"/>
      <c r="D195" s="80">
        <v>119509832.43000001</v>
      </c>
      <c r="E195" s="80">
        <v>90948408.120000005</v>
      </c>
      <c r="F195" s="80">
        <v>48071982.859999999</v>
      </c>
      <c r="G195" s="82"/>
      <c r="H195" s="83">
        <f>H191+H183+H182+H175+H173+H174+H152+H150+H72+H19+H13+H10+H7</f>
        <v>14408570.859999999</v>
      </c>
      <c r="I195" s="83">
        <f>I191+I183+I182+I175+I173+I174+I152+I150+I72+I19+I13+I10+I7</f>
        <v>6723673.1999999993</v>
      </c>
    </row>
  </sheetData>
  <mergeCells count="7">
    <mergeCell ref="H4:H5"/>
    <mergeCell ref="I4:I5"/>
    <mergeCell ref="A2:G2"/>
    <mergeCell ref="A3:G3"/>
    <mergeCell ref="B4:C4"/>
    <mergeCell ref="D4:E4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49"/>
  <sheetViews>
    <sheetView tabSelected="1" zoomScaleNormal="100" workbookViewId="0">
      <pane xSplit="6" ySplit="13" topLeftCell="G14" activePane="bottomRight" state="frozenSplit"/>
      <selection pane="topRight" activeCell="G1" sqref="G1"/>
      <selection pane="bottomLeft" activeCell="A143" sqref="A143"/>
      <selection pane="bottomRight" activeCell="A1327" sqref="A1327"/>
    </sheetView>
  </sheetViews>
  <sheetFormatPr defaultRowHeight="12.75" outlineLevelCol="1" x14ac:dyDescent="0.2"/>
  <cols>
    <col min="2" max="2" width="19.33203125" customWidth="1"/>
    <col min="3" max="3" width="22" customWidth="1" outlineLevel="1"/>
    <col min="4" max="4" width="59.5" customWidth="1"/>
    <col min="5" max="5" width="7.83203125" customWidth="1"/>
    <col min="6" max="6" width="10.83203125" customWidth="1"/>
    <col min="7" max="7" width="14.33203125" customWidth="1"/>
    <col min="8" max="8" width="20.1640625" style="18" customWidth="1"/>
    <col min="9" max="9" width="10.6640625" style="24" customWidth="1"/>
    <col min="10" max="10" width="17.1640625" style="25" customWidth="1"/>
  </cols>
  <sheetData>
    <row r="1" spans="1:10" s="102" customFormat="1" ht="39" customHeight="1" x14ac:dyDescent="0.2">
      <c r="A1" s="99" t="s">
        <v>1942</v>
      </c>
      <c r="B1" s="100"/>
      <c r="C1"/>
      <c r="D1" s="100"/>
      <c r="E1" s="100"/>
      <c r="F1" s="100"/>
      <c r="G1" s="100"/>
      <c r="H1" s="101"/>
      <c r="I1" s="136" t="s">
        <v>1421</v>
      </c>
      <c r="J1" s="137"/>
    </row>
    <row r="2" spans="1:10" x14ac:dyDescent="0.2">
      <c r="A2" s="90" t="s">
        <v>0</v>
      </c>
      <c r="B2" s="90" t="s">
        <v>1</v>
      </c>
      <c r="C2" s="3" t="s">
        <v>2</v>
      </c>
      <c r="D2" s="90" t="s">
        <v>3</v>
      </c>
      <c r="E2" s="90" t="s">
        <v>4</v>
      </c>
      <c r="F2" s="90" t="s">
        <v>1395</v>
      </c>
      <c r="G2" s="91" t="s">
        <v>1437</v>
      </c>
      <c r="H2" s="92" t="s">
        <v>1418</v>
      </c>
      <c r="I2" s="93" t="s">
        <v>1433</v>
      </c>
      <c r="J2" s="94" t="s">
        <v>1438</v>
      </c>
    </row>
    <row r="3" spans="1:10" x14ac:dyDescent="0.2">
      <c r="A3" s="6">
        <v>6768</v>
      </c>
      <c r="B3" s="6" t="s">
        <v>1354</v>
      </c>
      <c r="C3">
        <v>13010000368</v>
      </c>
      <c r="D3" s="6" t="s">
        <v>792</v>
      </c>
      <c r="E3" t="s">
        <v>67</v>
      </c>
      <c r="F3" s="1">
        <v>6</v>
      </c>
      <c r="G3" s="2">
        <v>8730.51</v>
      </c>
      <c r="H3" s="15"/>
      <c r="I3" s="22"/>
      <c r="J3" s="26"/>
    </row>
    <row r="4" spans="1:10" x14ac:dyDescent="0.2">
      <c r="A4" s="5">
        <v>6768</v>
      </c>
      <c r="B4" s="6" t="s">
        <v>1354</v>
      </c>
      <c r="C4">
        <v>17695200003</v>
      </c>
      <c r="D4" s="6" t="s">
        <v>437</v>
      </c>
      <c r="E4" t="s">
        <v>46</v>
      </c>
      <c r="F4" s="1">
        <v>1E-3</v>
      </c>
      <c r="G4" s="2">
        <v>18.920000000000002</v>
      </c>
      <c r="H4" s="15"/>
      <c r="I4" s="20"/>
      <c r="J4" s="29"/>
    </row>
    <row r="5" spans="1:10" x14ac:dyDescent="0.2">
      <c r="A5" s="7" t="s">
        <v>1356</v>
      </c>
      <c r="B5" s="7"/>
      <c r="C5" s="7"/>
      <c r="D5" s="7"/>
      <c r="E5" s="7"/>
      <c r="F5" s="8">
        <v>6.0010000000000003</v>
      </c>
      <c r="G5" s="9">
        <v>8749.43</v>
      </c>
      <c r="H5" s="16"/>
      <c r="I5" s="21">
        <f>SUMIF($A$3:A4,A4,$I$3:I4)</f>
        <v>0</v>
      </c>
      <c r="J5" s="30">
        <f>SUMIF($A$3:B4,B4,$I$3:J4)</f>
        <v>0</v>
      </c>
    </row>
    <row r="6" spans="1:10" x14ac:dyDescent="0.2">
      <c r="A6" s="6">
        <v>10462</v>
      </c>
      <c r="B6" s="6" t="s">
        <v>1354</v>
      </c>
      <c r="C6">
        <v>2511000007</v>
      </c>
      <c r="D6" s="6" t="s">
        <v>675</v>
      </c>
      <c r="E6" t="s">
        <v>18</v>
      </c>
      <c r="F6" s="1">
        <v>232</v>
      </c>
      <c r="G6" s="2">
        <v>16468.78</v>
      </c>
      <c r="H6" s="15"/>
      <c r="I6" s="22"/>
      <c r="J6" s="26"/>
    </row>
    <row r="7" spans="1:10" x14ac:dyDescent="0.2">
      <c r="A7" s="6">
        <v>10462</v>
      </c>
      <c r="B7" s="6" t="s">
        <v>1354</v>
      </c>
      <c r="C7">
        <v>23125300001</v>
      </c>
      <c r="D7" s="6" t="s">
        <v>1285</v>
      </c>
      <c r="E7" t="s">
        <v>18</v>
      </c>
      <c r="F7" s="1">
        <v>48</v>
      </c>
      <c r="G7" s="2">
        <v>6858.34</v>
      </c>
      <c r="H7" s="15"/>
      <c r="I7" s="22"/>
      <c r="J7" s="26"/>
    </row>
    <row r="8" spans="1:10" x14ac:dyDescent="0.2">
      <c r="A8" s="6">
        <v>10462</v>
      </c>
      <c r="B8" s="6" t="s">
        <v>1354</v>
      </c>
      <c r="C8">
        <v>25121200007</v>
      </c>
      <c r="D8" s="6" t="s">
        <v>227</v>
      </c>
      <c r="E8" t="s">
        <v>18</v>
      </c>
      <c r="F8" s="1">
        <v>1200</v>
      </c>
      <c r="G8" s="2">
        <v>301994.09000000003</v>
      </c>
      <c r="H8" s="15"/>
      <c r="I8" s="22"/>
      <c r="J8" s="26"/>
    </row>
    <row r="9" spans="1:10" x14ac:dyDescent="0.2">
      <c r="A9" s="6">
        <v>10462</v>
      </c>
      <c r="B9" s="6" t="s">
        <v>1354</v>
      </c>
      <c r="C9">
        <v>25121200010</v>
      </c>
      <c r="D9" s="6" t="s">
        <v>386</v>
      </c>
      <c r="E9" t="s">
        <v>18</v>
      </c>
      <c r="F9" s="1">
        <v>1400</v>
      </c>
      <c r="G9" s="2">
        <v>228678.04</v>
      </c>
      <c r="H9" s="15"/>
      <c r="I9" s="22"/>
      <c r="J9" s="26"/>
    </row>
    <row r="10" spans="1:10" x14ac:dyDescent="0.2">
      <c r="A10" s="6">
        <v>10462</v>
      </c>
      <c r="B10" s="6" t="s">
        <v>1354</v>
      </c>
      <c r="C10">
        <v>25131200001</v>
      </c>
      <c r="D10" s="6" t="s">
        <v>1134</v>
      </c>
      <c r="E10" t="s">
        <v>18</v>
      </c>
      <c r="F10" s="1">
        <v>224</v>
      </c>
      <c r="G10" s="2">
        <v>29264.240000000002</v>
      </c>
      <c r="H10" s="15"/>
      <c r="I10" s="22"/>
      <c r="J10" s="26"/>
    </row>
    <row r="11" spans="1:10" x14ac:dyDescent="0.2">
      <c r="A11" s="5">
        <v>10462</v>
      </c>
      <c r="B11" s="6" t="s">
        <v>1354</v>
      </c>
      <c r="C11">
        <v>41962100001</v>
      </c>
      <c r="D11" s="6" t="s">
        <v>60</v>
      </c>
      <c r="E11" t="s">
        <v>18</v>
      </c>
      <c r="F11" s="1">
        <v>1424</v>
      </c>
      <c r="G11" s="2">
        <v>40185.760000000002</v>
      </c>
      <c r="H11" s="15"/>
      <c r="I11" s="22"/>
      <c r="J11" s="26"/>
    </row>
    <row r="12" spans="1:10" x14ac:dyDescent="0.2">
      <c r="A12" s="7" t="s">
        <v>1357</v>
      </c>
      <c r="B12" s="7"/>
      <c r="C12" s="7"/>
      <c r="D12" s="7"/>
      <c r="E12" s="7"/>
      <c r="F12" s="8">
        <v>4528</v>
      </c>
      <c r="G12" s="9">
        <v>623449.25</v>
      </c>
      <c r="H12" s="16"/>
      <c r="I12" s="30">
        <f t="shared" ref="I12:J12" si="0">SUM(I6:I11)</f>
        <v>0</v>
      </c>
      <c r="J12" s="30">
        <f t="shared" si="0"/>
        <v>0</v>
      </c>
    </row>
    <row r="13" spans="1:10" x14ac:dyDescent="0.2">
      <c r="A13" s="10" t="s">
        <v>85</v>
      </c>
      <c r="B13" s="6" t="s">
        <v>26</v>
      </c>
      <c r="C13">
        <v>12710000002</v>
      </c>
      <c r="D13" s="6" t="s">
        <v>1166</v>
      </c>
      <c r="E13" t="s">
        <v>18</v>
      </c>
      <c r="F13" s="1">
        <v>25.16</v>
      </c>
      <c r="G13" s="2">
        <v>864.11</v>
      </c>
      <c r="H13" s="15"/>
      <c r="I13" s="20"/>
      <c r="J13" s="29"/>
    </row>
    <row r="14" spans="1:10" x14ac:dyDescent="0.2">
      <c r="A14" s="10" t="s">
        <v>85</v>
      </c>
      <c r="B14" s="6" t="s">
        <v>26</v>
      </c>
      <c r="C14">
        <v>21332300001</v>
      </c>
      <c r="D14" s="6" t="s">
        <v>1165</v>
      </c>
      <c r="E14" t="s">
        <v>18</v>
      </c>
      <c r="F14" s="1">
        <v>12</v>
      </c>
      <c r="G14" s="2">
        <v>6886.5</v>
      </c>
      <c r="H14" s="15"/>
      <c r="I14" s="20" t="s">
        <v>1419</v>
      </c>
      <c r="J14" s="29">
        <f>G14</f>
        <v>6886.5</v>
      </c>
    </row>
    <row r="15" spans="1:10" x14ac:dyDescent="0.2">
      <c r="A15" s="10" t="s">
        <v>85</v>
      </c>
      <c r="B15" s="6" t="s">
        <v>26</v>
      </c>
      <c r="C15">
        <v>21463100001</v>
      </c>
      <c r="D15" s="6" t="s">
        <v>302</v>
      </c>
      <c r="E15" t="s">
        <v>18</v>
      </c>
      <c r="F15" s="1">
        <v>0.30599999999999999</v>
      </c>
      <c r="G15" s="2">
        <v>84.24</v>
      </c>
      <c r="H15" s="15"/>
      <c r="I15" s="20"/>
      <c r="J15" s="29"/>
    </row>
    <row r="16" spans="1:10" x14ac:dyDescent="0.2">
      <c r="A16" s="10" t="s">
        <v>85</v>
      </c>
      <c r="B16" s="6" t="s">
        <v>26</v>
      </c>
      <c r="C16">
        <v>21623900001</v>
      </c>
      <c r="D16" s="6" t="s">
        <v>109</v>
      </c>
      <c r="E16" t="s">
        <v>18</v>
      </c>
      <c r="F16" s="1">
        <v>29.513999999999999</v>
      </c>
      <c r="G16" s="2">
        <v>3918.37</v>
      </c>
      <c r="H16" s="15"/>
      <c r="I16" s="20"/>
      <c r="J16" s="29"/>
    </row>
    <row r="17" spans="1:10" ht="56.25" x14ac:dyDescent="0.2">
      <c r="A17" s="10" t="s">
        <v>85</v>
      </c>
      <c r="B17" s="6" t="s">
        <v>26</v>
      </c>
      <c r="C17">
        <v>53711100006</v>
      </c>
      <c r="D17" s="6" t="s">
        <v>713</v>
      </c>
      <c r="E17" t="s">
        <v>11</v>
      </c>
      <c r="F17" s="1">
        <v>76</v>
      </c>
      <c r="G17" s="2">
        <v>103512</v>
      </c>
      <c r="H17" s="15" t="s">
        <v>1405</v>
      </c>
      <c r="I17" s="22"/>
      <c r="J17" s="26"/>
    </row>
    <row r="18" spans="1:10" x14ac:dyDescent="0.2">
      <c r="A18" s="10" t="s">
        <v>85</v>
      </c>
      <c r="B18" s="6" t="s">
        <v>26</v>
      </c>
      <c r="C18">
        <v>54571400001</v>
      </c>
      <c r="D18" s="6" t="s">
        <v>1085</v>
      </c>
      <c r="E18" t="s">
        <v>18</v>
      </c>
      <c r="F18" s="1">
        <v>56.500999999999998</v>
      </c>
      <c r="G18" s="2">
        <v>16688.419999999998</v>
      </c>
      <c r="H18" s="15"/>
      <c r="I18" s="22"/>
      <c r="J18" s="26"/>
    </row>
    <row r="19" spans="1:10" x14ac:dyDescent="0.2">
      <c r="A19" s="10" t="s">
        <v>85</v>
      </c>
      <c r="B19" s="6" t="s">
        <v>26</v>
      </c>
      <c r="C19">
        <v>81914200001</v>
      </c>
      <c r="D19" s="6" t="s">
        <v>1027</v>
      </c>
      <c r="E19" t="s">
        <v>67</v>
      </c>
      <c r="F19" s="1">
        <v>131.21100000000001</v>
      </c>
      <c r="G19" s="2">
        <v>1540.07</v>
      </c>
      <c r="H19" s="15"/>
      <c r="I19" s="20"/>
      <c r="J19" s="29"/>
    </row>
    <row r="20" spans="1:10" x14ac:dyDescent="0.2">
      <c r="A20" s="10" t="s">
        <v>85</v>
      </c>
      <c r="B20" s="6" t="s">
        <v>26</v>
      </c>
      <c r="C20">
        <v>83182000001</v>
      </c>
      <c r="D20" s="6" t="s">
        <v>1167</v>
      </c>
      <c r="E20" t="s">
        <v>67</v>
      </c>
      <c r="F20" s="1">
        <v>43.286999999999999</v>
      </c>
      <c r="G20" s="2">
        <v>5398.36</v>
      </c>
      <c r="H20" s="15"/>
      <c r="I20" s="22"/>
      <c r="J20" s="26"/>
    </row>
    <row r="21" spans="1:10" x14ac:dyDescent="0.2">
      <c r="A21" s="10" t="s">
        <v>85</v>
      </c>
      <c r="B21" s="6" t="s">
        <v>26</v>
      </c>
      <c r="C21">
        <v>90147100001</v>
      </c>
      <c r="D21" s="6" t="s">
        <v>1121</v>
      </c>
      <c r="E21" t="s">
        <v>18</v>
      </c>
      <c r="F21" s="1">
        <v>3.8</v>
      </c>
      <c r="G21" s="2">
        <v>516.86</v>
      </c>
      <c r="H21" s="15"/>
      <c r="I21" s="20"/>
      <c r="J21" s="29"/>
    </row>
    <row r="22" spans="1:10" x14ac:dyDescent="0.2">
      <c r="A22" s="10" t="s">
        <v>85</v>
      </c>
      <c r="B22" s="6" t="s">
        <v>26</v>
      </c>
      <c r="C22">
        <v>91870000001</v>
      </c>
      <c r="D22" s="6" t="s">
        <v>441</v>
      </c>
      <c r="E22" t="s">
        <v>18</v>
      </c>
      <c r="F22" s="1">
        <v>17.948</v>
      </c>
      <c r="G22" s="2">
        <v>1543.89</v>
      </c>
      <c r="H22" s="15"/>
      <c r="I22" s="20"/>
      <c r="J22" s="29"/>
    </row>
    <row r="23" spans="1:10" hidden="1" x14ac:dyDescent="0.2">
      <c r="A23" s="5" t="s">
        <v>85</v>
      </c>
      <c r="B23" s="6" t="s">
        <v>26</v>
      </c>
      <c r="C23" t="s">
        <v>1168</v>
      </c>
      <c r="D23" s="6" t="s">
        <v>1169</v>
      </c>
      <c r="E23" t="s">
        <v>46</v>
      </c>
      <c r="F23" s="1">
        <v>13.16</v>
      </c>
      <c r="G23" s="2">
        <v>40532.050000000003</v>
      </c>
      <c r="H23" s="17" t="s">
        <v>1420</v>
      </c>
      <c r="I23" s="22"/>
      <c r="J23" s="26"/>
    </row>
    <row r="24" spans="1:10" x14ac:dyDescent="0.2">
      <c r="A24" s="7" t="s">
        <v>1358</v>
      </c>
      <c r="B24" s="7"/>
      <c r="C24" s="7"/>
      <c r="D24" s="7"/>
      <c r="E24" s="7"/>
      <c r="F24" s="8">
        <v>408.887</v>
      </c>
      <c r="G24" s="9">
        <v>181484.87</v>
      </c>
      <c r="H24" s="16"/>
      <c r="I24" s="21">
        <f t="shared" ref="I24:J24" si="1">SUM(I13:I23)</f>
        <v>0</v>
      </c>
      <c r="J24" s="21">
        <f t="shared" si="1"/>
        <v>6886.5</v>
      </c>
    </row>
    <row r="25" spans="1:10" x14ac:dyDescent="0.2">
      <c r="A25" s="10" t="s">
        <v>25</v>
      </c>
      <c r="B25" s="6" t="s">
        <v>26</v>
      </c>
      <c r="C25">
        <v>9500000113</v>
      </c>
      <c r="D25" s="6" t="s">
        <v>800</v>
      </c>
      <c r="E25" t="s">
        <v>46</v>
      </c>
      <c r="F25" s="1">
        <v>2.9</v>
      </c>
      <c r="G25" s="2">
        <v>8585.52</v>
      </c>
      <c r="H25" s="15"/>
      <c r="I25" s="22"/>
      <c r="J25" s="26"/>
    </row>
    <row r="26" spans="1:10" x14ac:dyDescent="0.2">
      <c r="A26" s="10" t="s">
        <v>25</v>
      </c>
      <c r="B26" s="6" t="s">
        <v>26</v>
      </c>
      <c r="C26">
        <v>12520000003</v>
      </c>
      <c r="D26" s="6" t="s">
        <v>417</v>
      </c>
      <c r="E26" t="s">
        <v>40</v>
      </c>
      <c r="F26" s="1">
        <v>20</v>
      </c>
      <c r="G26" s="2">
        <v>216.27</v>
      </c>
      <c r="H26" s="15"/>
      <c r="I26" s="20"/>
      <c r="J26" s="29"/>
    </row>
    <row r="27" spans="1:10" x14ac:dyDescent="0.2">
      <c r="A27" s="10" t="s">
        <v>25</v>
      </c>
      <c r="B27" s="6" t="s">
        <v>26</v>
      </c>
      <c r="C27">
        <v>12710000006</v>
      </c>
      <c r="D27" s="6" t="s">
        <v>232</v>
      </c>
      <c r="E27" t="s">
        <v>18</v>
      </c>
      <c r="F27" s="1">
        <v>24</v>
      </c>
      <c r="G27" s="2">
        <v>726.11</v>
      </c>
      <c r="H27" s="15"/>
      <c r="I27" s="20"/>
      <c r="J27" s="29"/>
    </row>
    <row r="28" spans="1:10" x14ac:dyDescent="0.2">
      <c r="A28" s="10" t="s">
        <v>25</v>
      </c>
      <c r="B28" s="6" t="s">
        <v>26</v>
      </c>
      <c r="C28">
        <v>12710000030</v>
      </c>
      <c r="D28" s="6" t="s">
        <v>121</v>
      </c>
      <c r="E28" t="s">
        <v>18</v>
      </c>
      <c r="F28" s="1">
        <v>25</v>
      </c>
      <c r="G28" s="2">
        <v>769.06</v>
      </c>
      <c r="H28" s="15"/>
      <c r="I28" s="20"/>
      <c r="J28" s="29"/>
    </row>
    <row r="29" spans="1:10" x14ac:dyDescent="0.2">
      <c r="A29" s="10" t="s">
        <v>25</v>
      </c>
      <c r="B29" s="6" t="s">
        <v>26</v>
      </c>
      <c r="C29">
        <v>15010000006</v>
      </c>
      <c r="D29" s="6" t="s">
        <v>556</v>
      </c>
      <c r="E29" t="s">
        <v>18</v>
      </c>
      <c r="F29" s="1">
        <v>1165.4000000000001</v>
      </c>
      <c r="G29" s="2">
        <v>15821.01</v>
      </c>
      <c r="H29" s="15"/>
      <c r="I29" s="22"/>
      <c r="J29" s="26"/>
    </row>
    <row r="30" spans="1:10" x14ac:dyDescent="0.2">
      <c r="A30" s="10" t="s">
        <v>25</v>
      </c>
      <c r="B30" s="6" t="s">
        <v>26</v>
      </c>
      <c r="C30">
        <v>15030000002</v>
      </c>
      <c r="D30" s="6" t="s">
        <v>602</v>
      </c>
      <c r="E30" t="s">
        <v>11</v>
      </c>
      <c r="F30" s="1">
        <v>15</v>
      </c>
      <c r="G30" s="2">
        <v>29744.66</v>
      </c>
      <c r="H30" s="15"/>
      <c r="I30" s="22"/>
      <c r="J30" s="26"/>
    </row>
    <row r="31" spans="1:10" x14ac:dyDescent="0.2">
      <c r="A31" s="10" t="s">
        <v>25</v>
      </c>
      <c r="B31" s="6" t="s">
        <v>26</v>
      </c>
      <c r="C31">
        <v>15030000006</v>
      </c>
      <c r="D31" s="6" t="s">
        <v>339</v>
      </c>
      <c r="E31" t="s">
        <v>11</v>
      </c>
      <c r="F31" s="1">
        <v>13</v>
      </c>
      <c r="G31" s="2">
        <v>37908</v>
      </c>
      <c r="H31" s="15"/>
      <c r="I31" s="22"/>
      <c r="J31" s="26"/>
    </row>
    <row r="32" spans="1:10" x14ac:dyDescent="0.2">
      <c r="A32" s="10" t="s">
        <v>25</v>
      </c>
      <c r="B32" s="6" t="s">
        <v>26</v>
      </c>
      <c r="C32">
        <v>15080300009</v>
      </c>
      <c r="D32" s="6" t="s">
        <v>402</v>
      </c>
      <c r="E32" t="s">
        <v>18</v>
      </c>
      <c r="F32" s="1">
        <v>5832</v>
      </c>
      <c r="G32" s="2">
        <v>80508.490000000005</v>
      </c>
      <c r="H32" s="15"/>
      <c r="I32" s="22"/>
      <c r="J32" s="26"/>
    </row>
    <row r="33" spans="1:10" x14ac:dyDescent="0.2">
      <c r="A33" s="10" t="s">
        <v>25</v>
      </c>
      <c r="B33" s="6" t="s">
        <v>26</v>
      </c>
      <c r="C33">
        <v>16100000095</v>
      </c>
      <c r="D33" s="6" t="s">
        <v>278</v>
      </c>
      <c r="E33" t="s">
        <v>18</v>
      </c>
      <c r="F33" s="1">
        <v>4.3</v>
      </c>
      <c r="G33" s="2">
        <v>315.62</v>
      </c>
      <c r="H33" s="15"/>
      <c r="I33" s="20"/>
      <c r="J33" s="29"/>
    </row>
    <row r="34" spans="1:10" x14ac:dyDescent="0.2">
      <c r="A34" s="10" t="s">
        <v>25</v>
      </c>
      <c r="B34" s="6" t="s">
        <v>26</v>
      </c>
      <c r="C34">
        <v>16100000106</v>
      </c>
      <c r="D34" s="6" t="s">
        <v>529</v>
      </c>
      <c r="E34" t="s">
        <v>18</v>
      </c>
      <c r="F34" s="1">
        <v>33.9</v>
      </c>
      <c r="G34" s="2">
        <v>2745.9</v>
      </c>
      <c r="H34" s="15"/>
      <c r="I34" s="20"/>
      <c r="J34" s="29"/>
    </row>
    <row r="35" spans="1:10" x14ac:dyDescent="0.2">
      <c r="A35" s="10" t="s">
        <v>25</v>
      </c>
      <c r="B35" s="6" t="s">
        <v>26</v>
      </c>
      <c r="C35">
        <v>16100000123</v>
      </c>
      <c r="D35" s="6" t="s">
        <v>436</v>
      </c>
      <c r="E35" t="s">
        <v>18</v>
      </c>
      <c r="F35" s="1">
        <v>56.5</v>
      </c>
      <c r="G35" s="2">
        <v>4401.97</v>
      </c>
      <c r="H35" s="15"/>
      <c r="I35" s="20"/>
      <c r="J35" s="29"/>
    </row>
    <row r="36" spans="1:10" x14ac:dyDescent="0.2">
      <c r="A36" s="10" t="s">
        <v>25</v>
      </c>
      <c r="B36" s="6" t="s">
        <v>26</v>
      </c>
      <c r="C36">
        <v>16100000138</v>
      </c>
      <c r="D36" s="6" t="s">
        <v>596</v>
      </c>
      <c r="E36" t="s">
        <v>18</v>
      </c>
      <c r="F36" s="1">
        <v>13.3</v>
      </c>
      <c r="G36" s="2">
        <v>1076.0999999999999</v>
      </c>
      <c r="H36" s="15"/>
      <c r="I36" s="20"/>
      <c r="J36" s="29"/>
    </row>
    <row r="37" spans="1:10" x14ac:dyDescent="0.2">
      <c r="A37" s="10" t="s">
        <v>25</v>
      </c>
      <c r="B37" s="6" t="s">
        <v>26</v>
      </c>
      <c r="C37">
        <v>16100000147</v>
      </c>
      <c r="D37" s="6" t="s">
        <v>130</v>
      </c>
      <c r="E37" t="s">
        <v>18</v>
      </c>
      <c r="F37" s="1">
        <v>36.700000000000003</v>
      </c>
      <c r="G37" s="2">
        <v>3119.5</v>
      </c>
      <c r="H37" s="15"/>
      <c r="I37" s="20"/>
      <c r="J37" s="29"/>
    </row>
    <row r="38" spans="1:10" x14ac:dyDescent="0.2">
      <c r="A38" s="10" t="s">
        <v>25</v>
      </c>
      <c r="B38" s="6" t="s">
        <v>26</v>
      </c>
      <c r="C38">
        <v>16100000148</v>
      </c>
      <c r="D38" s="6" t="s">
        <v>608</v>
      </c>
      <c r="E38" t="s">
        <v>18</v>
      </c>
      <c r="F38" s="1">
        <v>189.4</v>
      </c>
      <c r="G38" s="2">
        <v>15001.12</v>
      </c>
      <c r="H38" s="15"/>
      <c r="I38" s="22"/>
      <c r="J38" s="26"/>
    </row>
    <row r="39" spans="1:10" x14ac:dyDescent="0.2">
      <c r="A39" s="10" t="s">
        <v>25</v>
      </c>
      <c r="B39" s="6" t="s">
        <v>26</v>
      </c>
      <c r="C39">
        <v>16100000152</v>
      </c>
      <c r="D39" s="6" t="s">
        <v>233</v>
      </c>
      <c r="E39" t="s">
        <v>18</v>
      </c>
      <c r="F39" s="1">
        <v>2</v>
      </c>
      <c r="G39" s="2">
        <v>193.31</v>
      </c>
      <c r="H39" s="15"/>
      <c r="I39" s="20"/>
      <c r="J39" s="29"/>
    </row>
    <row r="40" spans="1:10" x14ac:dyDescent="0.2">
      <c r="A40" s="10" t="s">
        <v>25</v>
      </c>
      <c r="B40" s="6" t="s">
        <v>26</v>
      </c>
      <c r="C40">
        <v>16100000219</v>
      </c>
      <c r="D40" s="6" t="s">
        <v>214</v>
      </c>
      <c r="E40" t="s">
        <v>11</v>
      </c>
      <c r="F40" s="1">
        <v>400</v>
      </c>
      <c r="G40" s="2">
        <v>134830.19</v>
      </c>
      <c r="H40" s="15"/>
      <c r="I40" s="22"/>
      <c r="J40" s="26"/>
    </row>
    <row r="41" spans="1:10" x14ac:dyDescent="0.2">
      <c r="A41" s="10" t="s">
        <v>25</v>
      </c>
      <c r="B41" s="6" t="s">
        <v>26</v>
      </c>
      <c r="C41">
        <v>16100000314</v>
      </c>
      <c r="D41" s="6" t="s">
        <v>564</v>
      </c>
      <c r="E41" t="s">
        <v>18</v>
      </c>
      <c r="F41" s="1">
        <v>1</v>
      </c>
      <c r="G41" s="2">
        <v>80.91</v>
      </c>
      <c r="H41" s="15"/>
      <c r="I41" s="20"/>
      <c r="J41" s="29"/>
    </row>
    <row r="42" spans="1:10" x14ac:dyDescent="0.2">
      <c r="A42" s="10" t="s">
        <v>25</v>
      </c>
      <c r="B42" s="6" t="s">
        <v>26</v>
      </c>
      <c r="C42">
        <v>16100000338</v>
      </c>
      <c r="D42" s="6" t="s">
        <v>1015</v>
      </c>
      <c r="E42" t="s">
        <v>18</v>
      </c>
      <c r="F42" s="1">
        <v>58</v>
      </c>
      <c r="G42" s="2">
        <v>4185.2299999999996</v>
      </c>
      <c r="H42" s="15"/>
      <c r="I42" s="20"/>
      <c r="J42" s="29"/>
    </row>
    <row r="43" spans="1:10" x14ac:dyDescent="0.2">
      <c r="A43" s="10" t="s">
        <v>25</v>
      </c>
      <c r="B43" s="6" t="s">
        <v>26</v>
      </c>
      <c r="C43">
        <v>16100000386</v>
      </c>
      <c r="D43" s="6" t="s">
        <v>1055</v>
      </c>
      <c r="E43" t="s">
        <v>18</v>
      </c>
      <c r="F43" s="1">
        <v>0.5</v>
      </c>
      <c r="G43" s="2">
        <v>45.5</v>
      </c>
      <c r="H43" s="15"/>
      <c r="I43" s="20"/>
      <c r="J43" s="29"/>
    </row>
    <row r="44" spans="1:10" x14ac:dyDescent="0.2">
      <c r="A44" s="10" t="s">
        <v>25</v>
      </c>
      <c r="B44" s="6" t="s">
        <v>26</v>
      </c>
      <c r="C44">
        <v>16100000393</v>
      </c>
      <c r="D44" s="6" t="s">
        <v>565</v>
      </c>
      <c r="E44" t="s">
        <v>11</v>
      </c>
      <c r="F44" s="1">
        <v>19</v>
      </c>
      <c r="G44" s="2">
        <v>760</v>
      </c>
      <c r="H44" s="15"/>
      <c r="I44" s="20"/>
      <c r="J44" s="29"/>
    </row>
    <row r="45" spans="1:10" x14ac:dyDescent="0.2">
      <c r="A45" s="10" t="s">
        <v>25</v>
      </c>
      <c r="B45" s="6" t="s">
        <v>26</v>
      </c>
      <c r="C45">
        <v>16100000412</v>
      </c>
      <c r="D45" s="6" t="s">
        <v>984</v>
      </c>
      <c r="E45" t="s">
        <v>18</v>
      </c>
      <c r="F45" s="1">
        <v>120</v>
      </c>
      <c r="G45" s="2">
        <v>12086.02</v>
      </c>
      <c r="H45" s="15"/>
      <c r="I45" s="22"/>
      <c r="J45" s="26"/>
    </row>
    <row r="46" spans="1:10" x14ac:dyDescent="0.2">
      <c r="A46" s="10" t="s">
        <v>25</v>
      </c>
      <c r="B46" s="6" t="s">
        <v>26</v>
      </c>
      <c r="C46">
        <v>16600000280</v>
      </c>
      <c r="D46" s="6" t="s">
        <v>471</v>
      </c>
      <c r="E46" t="s">
        <v>11</v>
      </c>
      <c r="F46" s="1">
        <v>52</v>
      </c>
      <c r="G46" s="2">
        <v>4427.49</v>
      </c>
      <c r="H46" s="15"/>
      <c r="I46" s="20"/>
      <c r="J46" s="29"/>
    </row>
    <row r="47" spans="1:10" x14ac:dyDescent="0.2">
      <c r="A47" s="10" t="s">
        <v>25</v>
      </c>
      <c r="B47" s="6" t="s">
        <v>26</v>
      </c>
      <c r="C47">
        <v>16600000286</v>
      </c>
      <c r="D47" s="6" t="s">
        <v>271</v>
      </c>
      <c r="E47" t="s">
        <v>11</v>
      </c>
      <c r="F47" s="1">
        <v>12</v>
      </c>
      <c r="G47" s="2">
        <v>1440</v>
      </c>
      <c r="H47" s="15"/>
      <c r="I47" s="20"/>
      <c r="J47" s="29"/>
    </row>
    <row r="48" spans="1:10" x14ac:dyDescent="0.2">
      <c r="A48" s="10" t="s">
        <v>25</v>
      </c>
      <c r="B48" s="6" t="s">
        <v>26</v>
      </c>
      <c r="C48">
        <v>16800000043</v>
      </c>
      <c r="D48" s="6" t="s">
        <v>224</v>
      </c>
      <c r="E48" t="s">
        <v>11</v>
      </c>
      <c r="F48" s="1">
        <v>8</v>
      </c>
      <c r="G48" s="2">
        <v>508.47</v>
      </c>
      <c r="H48" s="15"/>
      <c r="I48" s="20"/>
      <c r="J48" s="29"/>
    </row>
    <row r="49" spans="1:10" x14ac:dyDescent="0.2">
      <c r="A49" s="10" t="s">
        <v>25</v>
      </c>
      <c r="B49" s="6" t="s">
        <v>26</v>
      </c>
      <c r="C49">
        <v>16800000048</v>
      </c>
      <c r="D49" s="6" t="s">
        <v>1227</v>
      </c>
      <c r="E49" t="s">
        <v>18</v>
      </c>
      <c r="F49" s="1">
        <v>1.2</v>
      </c>
      <c r="G49" s="2">
        <v>104.4</v>
      </c>
      <c r="H49" s="15"/>
      <c r="I49" s="20"/>
      <c r="J49" s="29"/>
    </row>
    <row r="50" spans="1:10" x14ac:dyDescent="0.2">
      <c r="A50" s="10" t="s">
        <v>25</v>
      </c>
      <c r="B50" s="6" t="s">
        <v>26</v>
      </c>
      <c r="C50">
        <v>16800000079</v>
      </c>
      <c r="D50" s="6" t="s">
        <v>81</v>
      </c>
      <c r="E50" t="s">
        <v>18</v>
      </c>
      <c r="F50" s="1">
        <v>57.4</v>
      </c>
      <c r="G50" s="2">
        <v>5034.07</v>
      </c>
      <c r="H50" s="15"/>
      <c r="I50" s="22"/>
      <c r="J50" s="26"/>
    </row>
    <row r="51" spans="1:10" x14ac:dyDescent="0.2">
      <c r="A51" s="10" t="s">
        <v>25</v>
      </c>
      <c r="B51" s="6" t="s">
        <v>26</v>
      </c>
      <c r="C51">
        <v>16800000083</v>
      </c>
      <c r="D51" s="6" t="s">
        <v>499</v>
      </c>
      <c r="E51" t="s">
        <v>18</v>
      </c>
      <c r="F51" s="1">
        <v>0.4</v>
      </c>
      <c r="G51" s="2">
        <v>41.06</v>
      </c>
      <c r="H51" s="15"/>
      <c r="I51" s="20"/>
      <c r="J51" s="29"/>
    </row>
    <row r="52" spans="1:10" x14ac:dyDescent="0.2">
      <c r="A52" s="10" t="s">
        <v>25</v>
      </c>
      <c r="B52" s="6" t="s">
        <v>26</v>
      </c>
      <c r="C52">
        <v>16800000084</v>
      </c>
      <c r="D52" s="6" t="s">
        <v>670</v>
      </c>
      <c r="E52" t="s">
        <v>18</v>
      </c>
      <c r="F52" s="1">
        <v>0.4</v>
      </c>
      <c r="G52" s="2">
        <v>47.8</v>
      </c>
      <c r="H52" s="15"/>
      <c r="I52" s="20"/>
      <c r="J52" s="29"/>
    </row>
    <row r="53" spans="1:10" x14ac:dyDescent="0.2">
      <c r="A53" s="10" t="s">
        <v>25</v>
      </c>
      <c r="B53" s="6" t="s">
        <v>26</v>
      </c>
      <c r="C53">
        <v>16800000216</v>
      </c>
      <c r="D53" s="6" t="s">
        <v>120</v>
      </c>
      <c r="E53" t="s">
        <v>18</v>
      </c>
      <c r="F53" s="1">
        <v>6</v>
      </c>
      <c r="G53" s="2">
        <v>638.54</v>
      </c>
      <c r="H53" s="15"/>
      <c r="I53" s="20"/>
      <c r="J53" s="29"/>
    </row>
    <row r="54" spans="1:10" x14ac:dyDescent="0.2">
      <c r="A54" s="10" t="s">
        <v>25</v>
      </c>
      <c r="B54" s="6" t="s">
        <v>26</v>
      </c>
      <c r="C54">
        <v>16800000340</v>
      </c>
      <c r="D54" s="6" t="s">
        <v>566</v>
      </c>
      <c r="E54" t="s">
        <v>11</v>
      </c>
      <c r="F54" s="1">
        <v>20</v>
      </c>
      <c r="G54" s="2">
        <v>52.54</v>
      </c>
      <c r="H54" s="15"/>
      <c r="I54" s="20"/>
      <c r="J54" s="29"/>
    </row>
    <row r="55" spans="1:10" x14ac:dyDescent="0.2">
      <c r="A55" s="10" t="s">
        <v>25</v>
      </c>
      <c r="B55" s="6" t="s">
        <v>26</v>
      </c>
      <c r="C55">
        <v>22441000001</v>
      </c>
      <c r="D55" s="6" t="s">
        <v>291</v>
      </c>
      <c r="E55" t="s">
        <v>117</v>
      </c>
      <c r="F55" s="1">
        <v>12</v>
      </c>
      <c r="G55" s="2">
        <v>908.68</v>
      </c>
      <c r="H55" s="15"/>
      <c r="I55" s="20"/>
      <c r="J55" s="29"/>
    </row>
    <row r="56" spans="1:10" x14ac:dyDescent="0.2">
      <c r="A56" s="10" t="s">
        <v>25</v>
      </c>
      <c r="B56" s="6" t="s">
        <v>26</v>
      </c>
      <c r="C56">
        <v>22451100012</v>
      </c>
      <c r="D56" s="6" t="s">
        <v>210</v>
      </c>
      <c r="E56" t="s">
        <v>11</v>
      </c>
      <c r="F56" s="1">
        <v>36</v>
      </c>
      <c r="G56" s="2">
        <v>8326.3799999999992</v>
      </c>
      <c r="H56" s="15"/>
      <c r="I56" s="22"/>
      <c r="J56" s="26"/>
    </row>
    <row r="57" spans="1:10" x14ac:dyDescent="0.2">
      <c r="A57" s="10" t="s">
        <v>25</v>
      </c>
      <c r="B57" s="6" t="s">
        <v>26</v>
      </c>
      <c r="C57">
        <v>22483000030</v>
      </c>
      <c r="D57" s="6" t="s">
        <v>926</v>
      </c>
      <c r="E57" t="s">
        <v>11</v>
      </c>
      <c r="F57" s="1">
        <v>9</v>
      </c>
      <c r="G57" s="2">
        <v>51291</v>
      </c>
      <c r="H57" s="15"/>
      <c r="I57" s="22"/>
      <c r="J57" s="26"/>
    </row>
    <row r="58" spans="1:10" x14ac:dyDescent="0.2">
      <c r="A58" s="10" t="s">
        <v>25</v>
      </c>
      <c r="B58" s="6" t="s">
        <v>26</v>
      </c>
      <c r="C58">
        <v>22483100066</v>
      </c>
      <c r="D58" s="6" t="s">
        <v>238</v>
      </c>
      <c r="E58" t="s">
        <v>18</v>
      </c>
      <c r="F58" s="1">
        <v>60.1</v>
      </c>
      <c r="G58" s="2">
        <v>34846.81</v>
      </c>
      <c r="H58" s="15"/>
      <c r="I58" s="22"/>
      <c r="J58" s="26"/>
    </row>
    <row r="59" spans="1:10" x14ac:dyDescent="0.2">
      <c r="A59" s="10" t="s">
        <v>25</v>
      </c>
      <c r="B59" s="6" t="s">
        <v>26</v>
      </c>
      <c r="C59">
        <v>22483100413</v>
      </c>
      <c r="D59" s="6" t="s">
        <v>340</v>
      </c>
      <c r="E59" t="s">
        <v>18</v>
      </c>
      <c r="F59" s="1">
        <v>20.399999999999999</v>
      </c>
      <c r="G59" s="2">
        <v>10404</v>
      </c>
      <c r="H59" s="15"/>
      <c r="I59" s="22"/>
      <c r="J59" s="26"/>
    </row>
    <row r="60" spans="1:10" x14ac:dyDescent="0.2">
      <c r="A60" s="10" t="s">
        <v>25</v>
      </c>
      <c r="B60" s="6" t="s">
        <v>26</v>
      </c>
      <c r="C60">
        <v>22483100452</v>
      </c>
      <c r="D60" s="6" t="s">
        <v>799</v>
      </c>
      <c r="E60" t="s">
        <v>11</v>
      </c>
      <c r="F60" s="1">
        <v>9</v>
      </c>
      <c r="G60" s="2">
        <v>68373</v>
      </c>
      <c r="H60" s="15"/>
      <c r="I60" s="22"/>
      <c r="J60" s="26"/>
    </row>
    <row r="61" spans="1:10" ht="90" hidden="1" x14ac:dyDescent="0.2">
      <c r="A61" s="10" t="s">
        <v>25</v>
      </c>
      <c r="B61" s="6" t="s">
        <v>26</v>
      </c>
      <c r="C61">
        <v>22483100906</v>
      </c>
      <c r="D61" s="6" t="s">
        <v>119</v>
      </c>
      <c r="E61" t="s">
        <v>11</v>
      </c>
      <c r="F61" s="1">
        <v>4</v>
      </c>
      <c r="G61" s="2">
        <v>331680</v>
      </c>
      <c r="H61" s="15" t="s">
        <v>1403</v>
      </c>
      <c r="I61" s="22"/>
      <c r="J61" s="26"/>
    </row>
    <row r="62" spans="1:10" x14ac:dyDescent="0.2">
      <c r="A62" s="10" t="s">
        <v>25</v>
      </c>
      <c r="B62" s="6" t="s">
        <v>26</v>
      </c>
      <c r="C62">
        <v>22483101158</v>
      </c>
      <c r="D62" s="6" t="s">
        <v>731</v>
      </c>
      <c r="E62" t="s">
        <v>11</v>
      </c>
      <c r="F62" s="1">
        <v>6</v>
      </c>
      <c r="G62" s="2">
        <v>27192</v>
      </c>
      <c r="H62" s="15"/>
      <c r="I62" s="22"/>
      <c r="J62" s="26"/>
    </row>
    <row r="63" spans="1:10" x14ac:dyDescent="0.2">
      <c r="A63" s="10" t="s">
        <v>25</v>
      </c>
      <c r="B63" s="6" t="s">
        <v>26</v>
      </c>
      <c r="C63">
        <v>22483101206</v>
      </c>
      <c r="D63" s="6" t="s">
        <v>118</v>
      </c>
      <c r="E63" t="s">
        <v>11</v>
      </c>
      <c r="F63" s="1">
        <v>10</v>
      </c>
      <c r="G63" s="2">
        <v>29500</v>
      </c>
      <c r="H63" s="15"/>
      <c r="I63" s="22"/>
      <c r="J63" s="26"/>
    </row>
    <row r="64" spans="1:10" x14ac:dyDescent="0.2">
      <c r="A64" s="10" t="s">
        <v>25</v>
      </c>
      <c r="B64" s="6" t="s">
        <v>26</v>
      </c>
      <c r="C64">
        <v>22483101207</v>
      </c>
      <c r="D64" s="6" t="s">
        <v>553</v>
      </c>
      <c r="E64" t="s">
        <v>11</v>
      </c>
      <c r="F64" s="1">
        <v>10</v>
      </c>
      <c r="G64" s="2">
        <v>30650</v>
      </c>
      <c r="H64" s="15"/>
      <c r="I64" s="22"/>
      <c r="J64" s="26"/>
    </row>
    <row r="65" spans="1:10" x14ac:dyDescent="0.2">
      <c r="A65" s="10" t="s">
        <v>25</v>
      </c>
      <c r="B65" s="6" t="s">
        <v>26</v>
      </c>
      <c r="C65">
        <v>23100000152</v>
      </c>
      <c r="D65" s="6" t="s">
        <v>1308</v>
      </c>
      <c r="E65" t="s">
        <v>18</v>
      </c>
      <c r="F65" s="1">
        <v>5</v>
      </c>
      <c r="G65" s="2">
        <v>649.72</v>
      </c>
      <c r="H65" s="15"/>
      <c r="I65" s="20"/>
      <c r="J65" s="29"/>
    </row>
    <row r="66" spans="1:10" x14ac:dyDescent="0.2">
      <c r="A66" s="10" t="s">
        <v>25</v>
      </c>
      <c r="B66" s="6" t="s">
        <v>26</v>
      </c>
      <c r="C66">
        <v>23100000157</v>
      </c>
      <c r="D66" s="6" t="s">
        <v>1286</v>
      </c>
      <c r="E66" t="s">
        <v>18</v>
      </c>
      <c r="F66" s="1">
        <v>12</v>
      </c>
      <c r="G66" s="2">
        <v>1423.81</v>
      </c>
      <c r="H66" s="15"/>
      <c r="I66" s="20"/>
      <c r="J66" s="29"/>
    </row>
    <row r="67" spans="1:10" x14ac:dyDescent="0.2">
      <c r="A67" s="10" t="s">
        <v>25</v>
      </c>
      <c r="B67" s="6" t="s">
        <v>26</v>
      </c>
      <c r="C67">
        <v>23139300001</v>
      </c>
      <c r="D67" s="6" t="s">
        <v>1284</v>
      </c>
      <c r="E67" t="s">
        <v>18</v>
      </c>
      <c r="F67" s="1">
        <v>17</v>
      </c>
      <c r="G67" s="2">
        <v>1555.1</v>
      </c>
      <c r="H67" s="15"/>
      <c r="I67" s="20"/>
      <c r="J67" s="29"/>
    </row>
    <row r="68" spans="1:10" x14ac:dyDescent="0.2">
      <c r="A68" s="10" t="s">
        <v>25</v>
      </c>
      <c r="B68" s="6" t="s">
        <v>26</v>
      </c>
      <c r="C68">
        <v>25312000005</v>
      </c>
      <c r="D68" s="6" t="s">
        <v>797</v>
      </c>
      <c r="E68" t="s">
        <v>11</v>
      </c>
      <c r="F68" s="1">
        <v>33</v>
      </c>
      <c r="G68" s="2">
        <v>643.5</v>
      </c>
      <c r="H68" s="15"/>
      <c r="I68" s="20"/>
      <c r="J68" s="29"/>
    </row>
    <row r="69" spans="1:10" x14ac:dyDescent="0.2">
      <c r="A69" s="10" t="s">
        <v>25</v>
      </c>
      <c r="B69" s="6" t="s">
        <v>26</v>
      </c>
      <c r="C69">
        <v>25312000047</v>
      </c>
      <c r="D69" s="6" t="s">
        <v>903</v>
      </c>
      <c r="E69" t="s">
        <v>11</v>
      </c>
      <c r="F69" s="1">
        <v>2</v>
      </c>
      <c r="G69" s="2">
        <v>36</v>
      </c>
      <c r="H69" s="15"/>
      <c r="I69" s="20"/>
      <c r="J69" s="29"/>
    </row>
    <row r="70" spans="1:10" x14ac:dyDescent="0.2">
      <c r="A70" s="10" t="s">
        <v>25</v>
      </c>
      <c r="B70" s="6" t="s">
        <v>26</v>
      </c>
      <c r="C70">
        <v>25312000103</v>
      </c>
      <c r="D70" s="6" t="s">
        <v>796</v>
      </c>
      <c r="E70" t="s">
        <v>11</v>
      </c>
      <c r="F70" s="1">
        <v>10</v>
      </c>
      <c r="G70" s="2">
        <v>106.61</v>
      </c>
      <c r="H70" s="15"/>
      <c r="I70" s="20"/>
      <c r="J70" s="29"/>
    </row>
    <row r="71" spans="1:10" x14ac:dyDescent="0.2">
      <c r="A71" s="10" t="s">
        <v>25</v>
      </c>
      <c r="B71" s="6" t="s">
        <v>26</v>
      </c>
      <c r="C71">
        <v>25312000106</v>
      </c>
      <c r="D71" s="6" t="s">
        <v>730</v>
      </c>
      <c r="E71" t="s">
        <v>11</v>
      </c>
      <c r="F71" s="1">
        <v>35</v>
      </c>
      <c r="G71" s="2">
        <v>525</v>
      </c>
      <c r="H71" s="15"/>
      <c r="I71" s="20"/>
      <c r="J71" s="29"/>
    </row>
    <row r="72" spans="1:10" x14ac:dyDescent="0.2">
      <c r="A72" s="10" t="s">
        <v>25</v>
      </c>
      <c r="B72" s="6" t="s">
        <v>26</v>
      </c>
      <c r="C72">
        <v>25312000131</v>
      </c>
      <c r="D72" s="6" t="s">
        <v>892</v>
      </c>
      <c r="E72" t="s">
        <v>11</v>
      </c>
      <c r="F72" s="1">
        <v>8</v>
      </c>
      <c r="G72" s="2">
        <v>128.88999999999999</v>
      </c>
      <c r="H72" s="15"/>
      <c r="I72" s="20"/>
      <c r="J72" s="29"/>
    </row>
    <row r="73" spans="1:10" x14ac:dyDescent="0.2">
      <c r="A73" s="10" t="s">
        <v>25</v>
      </c>
      <c r="B73" s="6" t="s">
        <v>26</v>
      </c>
      <c r="C73">
        <v>25312000132</v>
      </c>
      <c r="D73" s="6" t="s">
        <v>775</v>
      </c>
      <c r="E73" t="s">
        <v>11</v>
      </c>
      <c r="F73" s="1">
        <v>11</v>
      </c>
      <c r="G73" s="2">
        <v>182.84</v>
      </c>
      <c r="H73" s="15"/>
      <c r="I73" s="20"/>
      <c r="J73" s="29"/>
    </row>
    <row r="74" spans="1:10" x14ac:dyDescent="0.2">
      <c r="A74" s="10" t="s">
        <v>25</v>
      </c>
      <c r="B74" s="6" t="s">
        <v>26</v>
      </c>
      <c r="C74">
        <v>25312000134</v>
      </c>
      <c r="D74" s="6" t="s">
        <v>840</v>
      </c>
      <c r="E74" t="s">
        <v>11</v>
      </c>
      <c r="F74" s="1">
        <v>32</v>
      </c>
      <c r="G74" s="2">
        <v>592</v>
      </c>
      <c r="H74" s="15"/>
      <c r="I74" s="20"/>
      <c r="J74" s="29"/>
    </row>
    <row r="75" spans="1:10" x14ac:dyDescent="0.2">
      <c r="A75" s="10" t="s">
        <v>25</v>
      </c>
      <c r="B75" s="6" t="s">
        <v>26</v>
      </c>
      <c r="C75">
        <v>25312000193</v>
      </c>
      <c r="D75" s="6" t="s">
        <v>862</v>
      </c>
      <c r="E75" t="s">
        <v>11</v>
      </c>
      <c r="F75" s="1">
        <v>860</v>
      </c>
      <c r="G75" s="2">
        <v>8600</v>
      </c>
      <c r="H75" s="15"/>
      <c r="I75" s="22"/>
      <c r="J75" s="26"/>
    </row>
    <row r="76" spans="1:10" x14ac:dyDescent="0.2">
      <c r="A76" s="10" t="s">
        <v>25</v>
      </c>
      <c r="B76" s="6" t="s">
        <v>26</v>
      </c>
      <c r="C76">
        <v>25312000198</v>
      </c>
      <c r="D76" s="6" t="s">
        <v>371</v>
      </c>
      <c r="E76" t="s">
        <v>11</v>
      </c>
      <c r="F76" s="1">
        <v>566</v>
      </c>
      <c r="G76" s="2">
        <v>11320</v>
      </c>
      <c r="H76" s="15"/>
      <c r="I76" s="22"/>
      <c r="J76" s="26"/>
    </row>
    <row r="77" spans="1:10" x14ac:dyDescent="0.2">
      <c r="A77" s="10" t="s">
        <v>25</v>
      </c>
      <c r="B77" s="6" t="s">
        <v>26</v>
      </c>
      <c r="C77">
        <v>25312000201</v>
      </c>
      <c r="D77" s="6" t="s">
        <v>538</v>
      </c>
      <c r="E77" t="s">
        <v>11</v>
      </c>
      <c r="F77" s="1">
        <v>4</v>
      </c>
      <c r="G77" s="2">
        <v>76.2</v>
      </c>
      <c r="H77" s="15"/>
      <c r="I77" s="20"/>
      <c r="J77" s="29"/>
    </row>
    <row r="78" spans="1:10" x14ac:dyDescent="0.2">
      <c r="A78" s="10" t="s">
        <v>25</v>
      </c>
      <c r="B78" s="6" t="s">
        <v>26</v>
      </c>
      <c r="C78">
        <v>25312000205</v>
      </c>
      <c r="D78" s="6" t="s">
        <v>833</v>
      </c>
      <c r="E78" t="s">
        <v>11</v>
      </c>
      <c r="F78" s="1">
        <v>3</v>
      </c>
      <c r="G78" s="2">
        <v>51</v>
      </c>
      <c r="H78" s="15"/>
      <c r="I78" s="20"/>
      <c r="J78" s="29"/>
    </row>
    <row r="79" spans="1:10" x14ac:dyDescent="0.2">
      <c r="A79" s="10" t="s">
        <v>25</v>
      </c>
      <c r="B79" s="6" t="s">
        <v>26</v>
      </c>
      <c r="C79">
        <v>25312000214</v>
      </c>
      <c r="D79" s="6" t="s">
        <v>405</v>
      </c>
      <c r="E79" t="s">
        <v>11</v>
      </c>
      <c r="F79" s="1">
        <v>19</v>
      </c>
      <c r="G79" s="2">
        <v>383.2</v>
      </c>
      <c r="H79" s="15"/>
      <c r="I79" s="20"/>
      <c r="J79" s="29"/>
    </row>
    <row r="80" spans="1:10" x14ac:dyDescent="0.2">
      <c r="A80" s="10" t="s">
        <v>25</v>
      </c>
      <c r="B80" s="6" t="s">
        <v>26</v>
      </c>
      <c r="C80">
        <v>25312000288</v>
      </c>
      <c r="D80" s="6" t="s">
        <v>267</v>
      </c>
      <c r="E80" t="s">
        <v>11</v>
      </c>
      <c r="F80" s="1">
        <v>30</v>
      </c>
      <c r="G80" s="2">
        <v>469.5</v>
      </c>
      <c r="H80" s="15"/>
      <c r="I80" s="20"/>
      <c r="J80" s="29"/>
    </row>
    <row r="81" spans="1:10" x14ac:dyDescent="0.2">
      <c r="A81" s="10" t="s">
        <v>25</v>
      </c>
      <c r="B81" s="6" t="s">
        <v>26</v>
      </c>
      <c r="C81">
        <v>25431000039</v>
      </c>
      <c r="D81" s="6" t="s">
        <v>129</v>
      </c>
      <c r="E81" t="s">
        <v>18</v>
      </c>
      <c r="F81" s="1">
        <v>21.1</v>
      </c>
      <c r="G81" s="2">
        <v>1125.05</v>
      </c>
      <c r="H81" s="15"/>
      <c r="I81" s="20"/>
      <c r="J81" s="29"/>
    </row>
    <row r="82" spans="1:10" x14ac:dyDescent="0.2">
      <c r="A82" s="10" t="s">
        <v>25</v>
      </c>
      <c r="B82" s="6" t="s">
        <v>26</v>
      </c>
      <c r="C82">
        <v>25631000044</v>
      </c>
      <c r="D82" s="6" t="s">
        <v>841</v>
      </c>
      <c r="E82" t="s">
        <v>11</v>
      </c>
      <c r="F82" s="1">
        <v>6</v>
      </c>
      <c r="G82" s="2">
        <v>1120.55</v>
      </c>
      <c r="H82" s="15"/>
      <c r="I82" s="20"/>
      <c r="J82" s="29"/>
    </row>
    <row r="83" spans="1:10" x14ac:dyDescent="0.2">
      <c r="A83" s="10" t="s">
        <v>25</v>
      </c>
      <c r="B83" s="6" t="s">
        <v>26</v>
      </c>
      <c r="C83">
        <v>25631000073</v>
      </c>
      <c r="D83" s="6" t="s">
        <v>867</v>
      </c>
      <c r="E83" t="s">
        <v>11</v>
      </c>
      <c r="F83" s="1">
        <v>5</v>
      </c>
      <c r="G83" s="2">
        <v>900</v>
      </c>
      <c r="H83" s="15"/>
      <c r="I83" s="20"/>
      <c r="J83" s="29"/>
    </row>
    <row r="84" spans="1:10" x14ac:dyDescent="0.2">
      <c r="A84" s="10" t="s">
        <v>25</v>
      </c>
      <c r="B84" s="6" t="s">
        <v>26</v>
      </c>
      <c r="C84">
        <v>25720000020</v>
      </c>
      <c r="D84" s="6" t="s">
        <v>552</v>
      </c>
      <c r="E84" t="s">
        <v>18</v>
      </c>
      <c r="F84" s="1">
        <v>43.3</v>
      </c>
      <c r="G84" s="2">
        <v>12484.75</v>
      </c>
      <c r="H84" s="15"/>
      <c r="I84" s="22"/>
      <c r="J84" s="26"/>
    </row>
    <row r="85" spans="1:10" x14ac:dyDescent="0.2">
      <c r="A85" s="10" t="s">
        <v>25</v>
      </c>
      <c r="B85" s="6" t="s">
        <v>26</v>
      </c>
      <c r="C85">
        <v>25722000002</v>
      </c>
      <c r="D85" s="6" t="s">
        <v>131</v>
      </c>
      <c r="E85" t="s">
        <v>18</v>
      </c>
      <c r="F85" s="1">
        <v>55.1</v>
      </c>
      <c r="G85" s="2">
        <v>8405.08</v>
      </c>
      <c r="H85" s="15"/>
      <c r="I85" s="22"/>
      <c r="J85" s="26"/>
    </row>
    <row r="86" spans="1:10" x14ac:dyDescent="0.2">
      <c r="A86" s="10" t="s">
        <v>25</v>
      </c>
      <c r="B86" s="6" t="s">
        <v>26</v>
      </c>
      <c r="C86">
        <v>25724000007</v>
      </c>
      <c r="D86" s="6" t="s">
        <v>269</v>
      </c>
      <c r="E86" t="s">
        <v>18</v>
      </c>
      <c r="F86" s="1">
        <v>50.8</v>
      </c>
      <c r="G86" s="2">
        <v>14732</v>
      </c>
      <c r="H86" s="15"/>
      <c r="I86" s="22"/>
      <c r="J86" s="26"/>
    </row>
    <row r="87" spans="1:10" x14ac:dyDescent="0.2">
      <c r="A87" s="10" t="s">
        <v>25</v>
      </c>
      <c r="B87" s="6" t="s">
        <v>26</v>
      </c>
      <c r="C87">
        <v>25730000002</v>
      </c>
      <c r="D87" s="6" t="s">
        <v>326</v>
      </c>
      <c r="E87" t="s">
        <v>18</v>
      </c>
      <c r="F87" s="1">
        <v>5</v>
      </c>
      <c r="G87" s="2">
        <v>3500</v>
      </c>
      <c r="H87" s="15"/>
      <c r="I87" s="20"/>
      <c r="J87" s="29"/>
    </row>
    <row r="88" spans="1:10" x14ac:dyDescent="0.2">
      <c r="A88" s="10" t="s">
        <v>25</v>
      </c>
      <c r="B88" s="6" t="s">
        <v>26</v>
      </c>
      <c r="C88">
        <v>31343300003</v>
      </c>
      <c r="D88" s="6" t="s">
        <v>376</v>
      </c>
      <c r="E88" t="s">
        <v>11</v>
      </c>
      <c r="F88" s="1">
        <v>6</v>
      </c>
      <c r="G88" s="2">
        <v>66840</v>
      </c>
      <c r="H88" s="15"/>
      <c r="I88" s="22"/>
      <c r="J88" s="26"/>
    </row>
    <row r="89" spans="1:10" x14ac:dyDescent="0.2">
      <c r="A89" s="10" t="s">
        <v>25</v>
      </c>
      <c r="B89" s="6" t="s">
        <v>26</v>
      </c>
      <c r="C89">
        <v>31483100004</v>
      </c>
      <c r="D89" s="6" t="s">
        <v>571</v>
      </c>
      <c r="E89" t="s">
        <v>11</v>
      </c>
      <c r="F89" s="1">
        <v>60</v>
      </c>
      <c r="G89" s="2">
        <v>23688</v>
      </c>
      <c r="H89" s="15"/>
      <c r="I89" s="22"/>
      <c r="J89" s="26"/>
    </row>
    <row r="90" spans="1:10" ht="67.5" hidden="1" x14ac:dyDescent="0.2">
      <c r="A90" s="10" t="s">
        <v>25</v>
      </c>
      <c r="B90" s="6" t="s">
        <v>26</v>
      </c>
      <c r="C90">
        <v>31651200001</v>
      </c>
      <c r="D90" s="6" t="s">
        <v>534</v>
      </c>
      <c r="E90" t="s">
        <v>11</v>
      </c>
      <c r="F90" s="1">
        <v>120</v>
      </c>
      <c r="G90" s="2">
        <v>26064</v>
      </c>
      <c r="H90" s="15" t="s">
        <v>1404</v>
      </c>
      <c r="I90" s="22"/>
      <c r="J90" s="26"/>
    </row>
    <row r="91" spans="1:10" ht="67.5" hidden="1" x14ac:dyDescent="0.2">
      <c r="A91" s="10" t="s">
        <v>25</v>
      </c>
      <c r="B91" s="6" t="s">
        <v>26</v>
      </c>
      <c r="C91">
        <v>31651200002</v>
      </c>
      <c r="D91" s="6" t="s">
        <v>598</v>
      </c>
      <c r="E91" t="s">
        <v>11</v>
      </c>
      <c r="F91" s="1">
        <v>80</v>
      </c>
      <c r="G91" s="2">
        <v>372998.40000000002</v>
      </c>
      <c r="H91" s="15" t="s">
        <v>1404</v>
      </c>
      <c r="I91" s="22"/>
      <c r="J91" s="26"/>
    </row>
    <row r="92" spans="1:10" ht="78.75" hidden="1" x14ac:dyDescent="0.2">
      <c r="A92" s="10" t="s">
        <v>25</v>
      </c>
      <c r="B92" s="6" t="s">
        <v>26</v>
      </c>
      <c r="C92">
        <v>36400000011</v>
      </c>
      <c r="D92" s="6" t="s">
        <v>946</v>
      </c>
      <c r="E92" t="s">
        <v>11</v>
      </c>
      <c r="F92" s="1">
        <v>2</v>
      </c>
      <c r="G92" s="2">
        <v>211864.4</v>
      </c>
      <c r="H92" s="15" t="s">
        <v>1406</v>
      </c>
      <c r="I92" s="22"/>
      <c r="J92" s="26"/>
    </row>
    <row r="93" spans="1:10" x14ac:dyDescent="0.2">
      <c r="A93" s="10" t="s">
        <v>25</v>
      </c>
      <c r="B93" s="6" t="s">
        <v>26</v>
      </c>
      <c r="C93">
        <v>36453300010</v>
      </c>
      <c r="D93" s="6" t="s">
        <v>1337</v>
      </c>
      <c r="E93" t="s">
        <v>11</v>
      </c>
      <c r="F93" s="1">
        <v>1</v>
      </c>
      <c r="G93" s="2">
        <v>42000</v>
      </c>
      <c r="H93" s="15"/>
      <c r="I93" s="22"/>
      <c r="J93" s="26"/>
    </row>
    <row r="94" spans="1:10" x14ac:dyDescent="0.2">
      <c r="A94" s="10" t="s">
        <v>25</v>
      </c>
      <c r="B94" s="6" t="s">
        <v>26</v>
      </c>
      <c r="C94">
        <v>36453300018</v>
      </c>
      <c r="D94" s="6" t="s">
        <v>614</v>
      </c>
      <c r="E94" t="s">
        <v>11</v>
      </c>
      <c r="F94" s="1">
        <v>3</v>
      </c>
      <c r="G94" s="2">
        <v>50250</v>
      </c>
      <c r="H94" s="15"/>
      <c r="I94" s="22"/>
      <c r="J94" s="26"/>
    </row>
    <row r="95" spans="1:10" x14ac:dyDescent="0.2">
      <c r="A95" s="10" t="s">
        <v>25</v>
      </c>
      <c r="B95" s="6" t="s">
        <v>26</v>
      </c>
      <c r="C95">
        <v>37000000083</v>
      </c>
      <c r="D95" s="6" t="s">
        <v>883</v>
      </c>
      <c r="E95" t="s">
        <v>11</v>
      </c>
      <c r="F95" s="1">
        <v>1</v>
      </c>
      <c r="G95" s="2">
        <v>69400</v>
      </c>
      <c r="H95" s="15"/>
      <c r="I95" s="22"/>
      <c r="J95" s="26"/>
    </row>
    <row r="96" spans="1:10" x14ac:dyDescent="0.2">
      <c r="A96" s="10" t="s">
        <v>25</v>
      </c>
      <c r="B96" s="6" t="s">
        <v>26</v>
      </c>
      <c r="C96">
        <v>37412000001</v>
      </c>
      <c r="D96" s="6" t="s">
        <v>570</v>
      </c>
      <c r="E96" t="s">
        <v>11</v>
      </c>
      <c r="F96" s="1">
        <v>1</v>
      </c>
      <c r="G96" s="2">
        <v>7599.28</v>
      </c>
      <c r="H96" s="15"/>
      <c r="I96" s="22"/>
      <c r="J96" s="26"/>
    </row>
    <row r="97" spans="1:10" x14ac:dyDescent="0.2">
      <c r="A97" s="10" t="s">
        <v>25</v>
      </c>
      <c r="B97" s="6" t="s">
        <v>26</v>
      </c>
      <c r="C97">
        <v>37421300065</v>
      </c>
      <c r="D97" s="6" t="s">
        <v>352</v>
      </c>
      <c r="E97" t="s">
        <v>11</v>
      </c>
      <c r="F97" s="1">
        <v>16</v>
      </c>
      <c r="G97" s="2">
        <v>80000</v>
      </c>
      <c r="H97" s="15"/>
      <c r="I97" s="22"/>
      <c r="J97" s="26"/>
    </row>
    <row r="98" spans="1:10" x14ac:dyDescent="0.2">
      <c r="A98" s="10" t="s">
        <v>25</v>
      </c>
      <c r="B98" s="6" t="s">
        <v>26</v>
      </c>
      <c r="C98">
        <v>37421500031</v>
      </c>
      <c r="D98" s="6" t="s">
        <v>135</v>
      </c>
      <c r="E98" t="s">
        <v>11</v>
      </c>
      <c r="F98" s="1">
        <v>4</v>
      </c>
      <c r="G98" s="2">
        <v>44000</v>
      </c>
      <c r="H98" s="15"/>
      <c r="I98" s="22"/>
      <c r="J98" s="26"/>
    </row>
    <row r="99" spans="1:10" x14ac:dyDescent="0.2">
      <c r="A99" s="10" t="s">
        <v>25</v>
      </c>
      <c r="B99" s="6" t="s">
        <v>26</v>
      </c>
      <c r="C99">
        <v>37422100045</v>
      </c>
      <c r="D99" s="6" t="s">
        <v>624</v>
      </c>
      <c r="E99" t="s">
        <v>11</v>
      </c>
      <c r="F99" s="1">
        <v>2</v>
      </c>
      <c r="G99" s="2">
        <v>3149.63</v>
      </c>
      <c r="H99" s="15"/>
      <c r="I99" s="20"/>
      <c r="J99" s="29"/>
    </row>
    <row r="100" spans="1:10" x14ac:dyDescent="0.2">
      <c r="A100" s="10" t="s">
        <v>25</v>
      </c>
      <c r="B100" s="6" t="s">
        <v>26</v>
      </c>
      <c r="C100">
        <v>41617400001</v>
      </c>
      <c r="D100" s="6" t="s">
        <v>353</v>
      </c>
      <c r="E100" t="s">
        <v>11</v>
      </c>
      <c r="F100" s="1">
        <v>1</v>
      </c>
      <c r="G100" s="2">
        <v>20925</v>
      </c>
      <c r="H100" s="15"/>
      <c r="I100" s="22"/>
      <c r="J100" s="26"/>
    </row>
    <row r="101" spans="1:10" x14ac:dyDescent="0.2">
      <c r="A101" s="10" t="s">
        <v>25</v>
      </c>
      <c r="B101" s="6" t="s">
        <v>26</v>
      </c>
      <c r="C101">
        <v>41730000002</v>
      </c>
      <c r="D101" s="6" t="s">
        <v>625</v>
      </c>
      <c r="E101" t="s">
        <v>40</v>
      </c>
      <c r="F101" s="1">
        <v>32</v>
      </c>
      <c r="G101" s="2">
        <v>2169.4899999999998</v>
      </c>
      <c r="H101" s="15"/>
      <c r="I101" s="20"/>
      <c r="J101" s="29"/>
    </row>
    <row r="102" spans="1:10" x14ac:dyDescent="0.2">
      <c r="A102" s="10" t="s">
        <v>25</v>
      </c>
      <c r="B102" s="6" t="s">
        <v>26</v>
      </c>
      <c r="C102">
        <v>41730000003</v>
      </c>
      <c r="D102" s="6" t="s">
        <v>561</v>
      </c>
      <c r="E102" t="s">
        <v>40</v>
      </c>
      <c r="F102" s="1">
        <v>1.4</v>
      </c>
      <c r="G102" s="2">
        <v>83.05</v>
      </c>
      <c r="H102" s="15"/>
      <c r="I102" s="20"/>
      <c r="J102" s="29"/>
    </row>
    <row r="103" spans="1:10" x14ac:dyDescent="0.2">
      <c r="A103" s="10" t="s">
        <v>25</v>
      </c>
      <c r="B103" s="6" t="s">
        <v>26</v>
      </c>
      <c r="C103">
        <v>42000000571</v>
      </c>
      <c r="D103" s="6" t="s">
        <v>954</v>
      </c>
      <c r="E103" t="s">
        <v>18</v>
      </c>
      <c r="F103" s="1">
        <v>40</v>
      </c>
      <c r="G103" s="2">
        <v>2966.42</v>
      </c>
      <c r="H103" s="15"/>
      <c r="I103" s="20"/>
      <c r="J103" s="29"/>
    </row>
    <row r="104" spans="1:10" x14ac:dyDescent="0.2">
      <c r="A104" s="10" t="s">
        <v>25</v>
      </c>
      <c r="B104" s="6" t="s">
        <v>26</v>
      </c>
      <c r="C104">
        <v>42000001384</v>
      </c>
      <c r="D104" s="6" t="s">
        <v>911</v>
      </c>
      <c r="E104" t="s">
        <v>11</v>
      </c>
      <c r="F104" s="1">
        <v>20</v>
      </c>
      <c r="G104" s="2">
        <v>3013.28</v>
      </c>
      <c r="H104" s="15"/>
      <c r="I104" s="20"/>
      <c r="J104" s="29"/>
    </row>
    <row r="105" spans="1:10" x14ac:dyDescent="0.2">
      <c r="A105" s="10" t="s">
        <v>25</v>
      </c>
      <c r="B105" s="6" t="s">
        <v>26</v>
      </c>
      <c r="C105">
        <v>46000000028</v>
      </c>
      <c r="D105" s="6" t="s">
        <v>827</v>
      </c>
      <c r="E105" t="s">
        <v>11</v>
      </c>
      <c r="F105" s="1">
        <v>4</v>
      </c>
      <c r="G105" s="2">
        <v>1186.44</v>
      </c>
      <c r="H105" s="15"/>
      <c r="I105" s="20"/>
      <c r="J105" s="29"/>
    </row>
    <row r="106" spans="1:10" x14ac:dyDescent="0.2">
      <c r="A106" s="10" t="s">
        <v>25</v>
      </c>
      <c r="B106" s="6" t="s">
        <v>26</v>
      </c>
      <c r="C106">
        <v>46000000034</v>
      </c>
      <c r="D106" s="6" t="s">
        <v>802</v>
      </c>
      <c r="E106" t="s">
        <v>11</v>
      </c>
      <c r="F106" s="1">
        <v>2</v>
      </c>
      <c r="G106" s="2">
        <v>153.74</v>
      </c>
      <c r="H106" s="15"/>
      <c r="I106" s="20"/>
      <c r="J106" s="29"/>
    </row>
    <row r="107" spans="1:10" x14ac:dyDescent="0.2">
      <c r="A107" s="10" t="s">
        <v>25</v>
      </c>
      <c r="B107" s="6" t="s">
        <v>26</v>
      </c>
      <c r="C107">
        <v>46000000052</v>
      </c>
      <c r="D107" s="6" t="s">
        <v>828</v>
      </c>
      <c r="E107" t="s">
        <v>11</v>
      </c>
      <c r="F107" s="1">
        <v>14</v>
      </c>
      <c r="G107" s="2">
        <v>6805.08</v>
      </c>
      <c r="H107" s="15"/>
      <c r="I107" s="22"/>
      <c r="J107" s="26"/>
    </row>
    <row r="108" spans="1:10" x14ac:dyDescent="0.2">
      <c r="A108" s="10" t="s">
        <v>25</v>
      </c>
      <c r="B108" s="6" t="s">
        <v>26</v>
      </c>
      <c r="C108">
        <v>46000000162</v>
      </c>
      <c r="D108" s="6" t="s">
        <v>798</v>
      </c>
      <c r="E108" t="s">
        <v>11</v>
      </c>
      <c r="F108" s="1">
        <v>4</v>
      </c>
      <c r="G108" s="2">
        <v>2881.36</v>
      </c>
      <c r="H108" s="15"/>
      <c r="I108" s="20"/>
      <c r="J108" s="29"/>
    </row>
    <row r="109" spans="1:10" x14ac:dyDescent="0.2">
      <c r="A109" s="10" t="s">
        <v>25</v>
      </c>
      <c r="B109" s="6" t="s">
        <v>26</v>
      </c>
      <c r="C109">
        <v>46000000214</v>
      </c>
      <c r="D109" s="6" t="s">
        <v>875</v>
      </c>
      <c r="E109" t="s">
        <v>11</v>
      </c>
      <c r="F109" s="1">
        <v>10</v>
      </c>
      <c r="G109" s="2">
        <v>7536.1</v>
      </c>
      <c r="H109" s="15"/>
      <c r="I109" s="22"/>
      <c r="J109" s="26"/>
    </row>
    <row r="110" spans="1:10" x14ac:dyDescent="0.2">
      <c r="A110" s="10" t="s">
        <v>25</v>
      </c>
      <c r="B110" s="6" t="s">
        <v>26</v>
      </c>
      <c r="C110">
        <v>46000000684</v>
      </c>
      <c r="D110" s="6" t="s">
        <v>848</v>
      </c>
      <c r="E110" t="s">
        <v>11</v>
      </c>
      <c r="F110" s="1">
        <v>20</v>
      </c>
      <c r="G110" s="2">
        <v>7985.7</v>
      </c>
      <c r="H110" s="15"/>
      <c r="I110" s="22"/>
      <c r="J110" s="26"/>
    </row>
    <row r="111" spans="1:10" x14ac:dyDescent="0.2">
      <c r="A111" s="10" t="s">
        <v>25</v>
      </c>
      <c r="B111" s="6" t="s">
        <v>26</v>
      </c>
      <c r="C111">
        <v>46000000696</v>
      </c>
      <c r="D111" s="6" t="s">
        <v>749</v>
      </c>
      <c r="E111" t="s">
        <v>11</v>
      </c>
      <c r="F111" s="1">
        <v>2</v>
      </c>
      <c r="G111" s="2">
        <v>284.87</v>
      </c>
      <c r="H111" s="15"/>
      <c r="I111" s="20"/>
      <c r="J111" s="29"/>
    </row>
    <row r="112" spans="1:10" x14ac:dyDescent="0.2">
      <c r="A112" s="10" t="s">
        <v>25</v>
      </c>
      <c r="B112" s="6" t="s">
        <v>26</v>
      </c>
      <c r="C112">
        <v>46000000698</v>
      </c>
      <c r="D112" s="6" t="s">
        <v>735</v>
      </c>
      <c r="E112" t="s">
        <v>11</v>
      </c>
      <c r="F112" s="1">
        <v>2</v>
      </c>
      <c r="G112" s="2">
        <v>491.53</v>
      </c>
      <c r="H112" s="15"/>
      <c r="I112" s="20"/>
      <c r="J112" s="29"/>
    </row>
    <row r="113" spans="1:10" x14ac:dyDescent="0.2">
      <c r="A113" s="10" t="s">
        <v>25</v>
      </c>
      <c r="B113" s="6" t="s">
        <v>26</v>
      </c>
      <c r="C113">
        <v>46000000700</v>
      </c>
      <c r="D113" s="6" t="s">
        <v>899</v>
      </c>
      <c r="E113" t="s">
        <v>11</v>
      </c>
      <c r="F113" s="1">
        <v>2</v>
      </c>
      <c r="G113" s="2">
        <v>681.4</v>
      </c>
      <c r="H113" s="15"/>
      <c r="I113" s="20"/>
      <c r="J113" s="29"/>
    </row>
    <row r="114" spans="1:10" x14ac:dyDescent="0.2">
      <c r="A114" s="10" t="s">
        <v>25</v>
      </c>
      <c r="B114" s="6" t="s">
        <v>26</v>
      </c>
      <c r="C114">
        <v>46000000711</v>
      </c>
      <c r="D114" s="6" t="s">
        <v>801</v>
      </c>
      <c r="E114" t="s">
        <v>11</v>
      </c>
      <c r="F114" s="1">
        <v>2</v>
      </c>
      <c r="G114" s="2">
        <v>489.85</v>
      </c>
      <c r="H114" s="15"/>
      <c r="I114" s="20"/>
      <c r="J114" s="29"/>
    </row>
    <row r="115" spans="1:10" x14ac:dyDescent="0.2">
      <c r="A115" s="10" t="s">
        <v>25</v>
      </c>
      <c r="B115" s="6" t="s">
        <v>26</v>
      </c>
      <c r="C115">
        <v>46000000731</v>
      </c>
      <c r="D115" s="6" t="s">
        <v>931</v>
      </c>
      <c r="E115" t="s">
        <v>11</v>
      </c>
      <c r="F115" s="1">
        <v>3</v>
      </c>
      <c r="G115" s="2">
        <v>2669.49</v>
      </c>
      <c r="H115" s="15"/>
      <c r="I115" s="20"/>
      <c r="J115" s="29"/>
    </row>
    <row r="116" spans="1:10" x14ac:dyDescent="0.2">
      <c r="A116" s="10" t="s">
        <v>25</v>
      </c>
      <c r="B116" s="6" t="s">
        <v>26</v>
      </c>
      <c r="C116">
        <v>46000000753</v>
      </c>
      <c r="D116" s="6" t="s">
        <v>724</v>
      </c>
      <c r="E116" t="s">
        <v>11</v>
      </c>
      <c r="F116" s="1">
        <v>27</v>
      </c>
      <c r="G116" s="2">
        <v>6439.21</v>
      </c>
      <c r="H116" s="15"/>
      <c r="I116" s="22"/>
      <c r="J116" s="26"/>
    </row>
    <row r="117" spans="1:10" x14ac:dyDescent="0.2">
      <c r="A117" s="10" t="s">
        <v>25</v>
      </c>
      <c r="B117" s="6" t="s">
        <v>26</v>
      </c>
      <c r="C117">
        <v>46000000759</v>
      </c>
      <c r="D117" s="6" t="s">
        <v>758</v>
      </c>
      <c r="E117" t="s">
        <v>11</v>
      </c>
      <c r="F117" s="1">
        <v>20</v>
      </c>
      <c r="G117" s="2">
        <v>14350.49</v>
      </c>
      <c r="H117" s="15"/>
      <c r="I117" s="22"/>
      <c r="J117" s="26"/>
    </row>
    <row r="118" spans="1:10" x14ac:dyDescent="0.2">
      <c r="A118" s="10" t="s">
        <v>25</v>
      </c>
      <c r="B118" s="6" t="s">
        <v>26</v>
      </c>
      <c r="C118">
        <v>46000000760</v>
      </c>
      <c r="D118" s="6" t="s">
        <v>733</v>
      </c>
      <c r="E118" t="s">
        <v>11</v>
      </c>
      <c r="F118" s="1">
        <v>4</v>
      </c>
      <c r="G118" s="2">
        <v>3113.52</v>
      </c>
      <c r="H118" s="15"/>
      <c r="I118" s="20"/>
      <c r="J118" s="29"/>
    </row>
    <row r="119" spans="1:10" x14ac:dyDescent="0.2">
      <c r="A119" s="10" t="s">
        <v>25</v>
      </c>
      <c r="B119" s="6" t="s">
        <v>26</v>
      </c>
      <c r="C119">
        <v>46000000778</v>
      </c>
      <c r="D119" s="6" t="s">
        <v>762</v>
      </c>
      <c r="E119" t="s">
        <v>11</v>
      </c>
      <c r="F119" s="1">
        <v>4</v>
      </c>
      <c r="G119" s="2">
        <v>2644.07</v>
      </c>
      <c r="H119" s="15"/>
      <c r="I119" s="20"/>
      <c r="J119" s="29"/>
    </row>
    <row r="120" spans="1:10" x14ac:dyDescent="0.2">
      <c r="A120" s="10" t="s">
        <v>25</v>
      </c>
      <c r="B120" s="6" t="s">
        <v>26</v>
      </c>
      <c r="C120">
        <v>46000000795</v>
      </c>
      <c r="D120" s="6" t="s">
        <v>732</v>
      </c>
      <c r="E120" t="s">
        <v>11</v>
      </c>
      <c r="F120" s="1">
        <v>24</v>
      </c>
      <c r="G120" s="2">
        <v>10406.9</v>
      </c>
      <c r="H120" s="15"/>
      <c r="I120" s="22"/>
      <c r="J120" s="26"/>
    </row>
    <row r="121" spans="1:10" x14ac:dyDescent="0.2">
      <c r="A121" s="10" t="s">
        <v>25</v>
      </c>
      <c r="B121" s="6" t="s">
        <v>26</v>
      </c>
      <c r="C121">
        <v>46000001010</v>
      </c>
      <c r="D121" s="6" t="s">
        <v>904</v>
      </c>
      <c r="E121" t="s">
        <v>11</v>
      </c>
      <c r="F121" s="1">
        <v>2</v>
      </c>
      <c r="G121" s="2">
        <v>2305.08</v>
      </c>
      <c r="H121" s="15"/>
      <c r="I121" s="20"/>
      <c r="J121" s="29"/>
    </row>
    <row r="122" spans="1:10" x14ac:dyDescent="0.2">
      <c r="A122" s="10" t="s">
        <v>25</v>
      </c>
      <c r="B122" s="6" t="s">
        <v>26</v>
      </c>
      <c r="C122">
        <v>46000001053</v>
      </c>
      <c r="D122" s="6" t="s">
        <v>752</v>
      </c>
      <c r="E122" t="s">
        <v>11</v>
      </c>
      <c r="F122" s="1">
        <v>4</v>
      </c>
      <c r="G122" s="2">
        <v>6033.9</v>
      </c>
      <c r="H122" s="15"/>
      <c r="I122" s="22"/>
      <c r="J122" s="26"/>
    </row>
    <row r="123" spans="1:10" x14ac:dyDescent="0.2">
      <c r="A123" s="10" t="s">
        <v>25</v>
      </c>
      <c r="B123" s="6" t="s">
        <v>26</v>
      </c>
      <c r="C123">
        <v>46000001073</v>
      </c>
      <c r="D123" s="6" t="s">
        <v>759</v>
      </c>
      <c r="E123" t="s">
        <v>11</v>
      </c>
      <c r="F123" s="1">
        <v>4</v>
      </c>
      <c r="G123" s="2">
        <v>1593.22</v>
      </c>
      <c r="H123" s="15"/>
      <c r="I123" s="20"/>
      <c r="J123" s="29"/>
    </row>
    <row r="124" spans="1:10" x14ac:dyDescent="0.2">
      <c r="A124" s="10" t="s">
        <v>25</v>
      </c>
      <c r="B124" s="6" t="s">
        <v>26</v>
      </c>
      <c r="C124">
        <v>46000001125</v>
      </c>
      <c r="D124" s="6" t="s">
        <v>804</v>
      </c>
      <c r="E124" t="s">
        <v>11</v>
      </c>
      <c r="F124" s="1">
        <v>4</v>
      </c>
      <c r="G124" s="2">
        <v>3216.95</v>
      </c>
      <c r="H124" s="15"/>
      <c r="I124" s="20"/>
      <c r="J124" s="29"/>
    </row>
    <row r="125" spans="1:10" x14ac:dyDescent="0.2">
      <c r="A125" s="10" t="s">
        <v>25</v>
      </c>
      <c r="B125" s="6" t="s">
        <v>26</v>
      </c>
      <c r="C125">
        <v>48338100005</v>
      </c>
      <c r="D125" s="6" t="s">
        <v>293</v>
      </c>
      <c r="E125" t="s">
        <v>11</v>
      </c>
      <c r="F125" s="1">
        <v>2</v>
      </c>
      <c r="G125" s="2">
        <v>18745.78</v>
      </c>
      <c r="H125" s="15"/>
      <c r="I125" s="22"/>
      <c r="J125" s="26"/>
    </row>
    <row r="126" spans="1:10" x14ac:dyDescent="0.2">
      <c r="A126" s="10" t="s">
        <v>25</v>
      </c>
      <c r="B126" s="6" t="s">
        <v>26</v>
      </c>
      <c r="C126">
        <v>49351100006</v>
      </c>
      <c r="D126" s="6" t="s">
        <v>1202</v>
      </c>
      <c r="E126" t="s">
        <v>11</v>
      </c>
      <c r="F126" s="1">
        <v>3</v>
      </c>
      <c r="G126" s="2">
        <v>67.63</v>
      </c>
      <c r="H126" s="15"/>
      <c r="I126" s="20"/>
      <c r="J126" s="29"/>
    </row>
    <row r="127" spans="1:10" x14ac:dyDescent="0.2">
      <c r="A127" s="10" t="s">
        <v>25</v>
      </c>
      <c r="B127" s="6" t="s">
        <v>26</v>
      </c>
      <c r="C127">
        <v>49351100010</v>
      </c>
      <c r="D127" s="6" t="s">
        <v>964</v>
      </c>
      <c r="E127" t="s">
        <v>11</v>
      </c>
      <c r="F127" s="1">
        <v>3</v>
      </c>
      <c r="G127" s="2">
        <v>48.31</v>
      </c>
      <c r="H127" s="15"/>
      <c r="I127" s="20"/>
      <c r="J127" s="29"/>
    </row>
    <row r="128" spans="1:10" x14ac:dyDescent="0.2">
      <c r="A128" s="10" t="s">
        <v>25</v>
      </c>
      <c r="B128" s="6" t="s">
        <v>26</v>
      </c>
      <c r="C128">
        <v>49351100011</v>
      </c>
      <c r="D128" s="6" t="s">
        <v>1041</v>
      </c>
      <c r="E128" t="s">
        <v>11</v>
      </c>
      <c r="F128" s="1">
        <v>14</v>
      </c>
      <c r="G128" s="2">
        <v>3560.47</v>
      </c>
      <c r="H128" s="15"/>
      <c r="I128" s="20"/>
      <c r="J128" s="29"/>
    </row>
    <row r="129" spans="1:10" x14ac:dyDescent="0.2">
      <c r="A129" s="10" t="s">
        <v>25</v>
      </c>
      <c r="B129" s="6" t="s">
        <v>26</v>
      </c>
      <c r="C129">
        <v>49630000001</v>
      </c>
      <c r="D129" s="6" t="s">
        <v>1039</v>
      </c>
      <c r="E129" t="s">
        <v>11</v>
      </c>
      <c r="F129" s="1">
        <v>5</v>
      </c>
      <c r="G129" s="2">
        <v>2096.19</v>
      </c>
      <c r="H129" s="15"/>
      <c r="I129" s="20"/>
      <c r="J129" s="29"/>
    </row>
    <row r="130" spans="1:10" x14ac:dyDescent="0.2">
      <c r="A130" s="10" t="s">
        <v>25</v>
      </c>
      <c r="B130" s="6" t="s">
        <v>26</v>
      </c>
      <c r="C130">
        <v>49651000001</v>
      </c>
      <c r="D130" s="6" t="s">
        <v>1203</v>
      </c>
      <c r="E130" t="s">
        <v>11</v>
      </c>
      <c r="F130" s="1">
        <v>1</v>
      </c>
      <c r="G130" s="2">
        <v>2065.73</v>
      </c>
      <c r="H130" s="15"/>
      <c r="I130" s="20"/>
      <c r="J130" s="29"/>
    </row>
    <row r="131" spans="1:10" x14ac:dyDescent="0.2">
      <c r="A131" s="10" t="s">
        <v>25</v>
      </c>
      <c r="B131" s="6" t="s">
        <v>26</v>
      </c>
      <c r="C131">
        <v>57122100001</v>
      </c>
      <c r="D131" s="6" t="s">
        <v>320</v>
      </c>
      <c r="E131" t="s">
        <v>95</v>
      </c>
      <c r="F131" s="1">
        <v>7</v>
      </c>
      <c r="G131" s="2">
        <v>9610.17</v>
      </c>
      <c r="H131" s="15"/>
      <c r="I131" s="22"/>
      <c r="J131" s="26"/>
    </row>
    <row r="132" spans="1:10" x14ac:dyDescent="0.2">
      <c r="A132" s="10" t="s">
        <v>25</v>
      </c>
      <c r="B132" s="6" t="s">
        <v>26</v>
      </c>
      <c r="C132">
        <v>57520000002</v>
      </c>
      <c r="D132" s="6" t="s">
        <v>1293</v>
      </c>
      <c r="E132" t="s">
        <v>117</v>
      </c>
      <c r="F132" s="1">
        <v>49.2</v>
      </c>
      <c r="G132" s="2">
        <v>7821.63</v>
      </c>
      <c r="H132" s="15"/>
      <c r="I132" s="22"/>
      <c r="J132" s="26"/>
    </row>
    <row r="133" spans="1:10" x14ac:dyDescent="0.2">
      <c r="A133" s="5" t="s">
        <v>25</v>
      </c>
      <c r="B133" s="6" t="s">
        <v>26</v>
      </c>
      <c r="C133">
        <v>57524000001</v>
      </c>
      <c r="D133" s="6" t="s">
        <v>1309</v>
      </c>
      <c r="E133" t="s">
        <v>117</v>
      </c>
      <c r="F133" s="1">
        <v>40</v>
      </c>
      <c r="G133" s="2">
        <v>7457.63</v>
      </c>
      <c r="H133" s="15"/>
      <c r="I133" s="22"/>
      <c r="J133" s="26"/>
    </row>
    <row r="134" spans="1:10" x14ac:dyDescent="0.2">
      <c r="A134" s="7" t="s">
        <v>1359</v>
      </c>
      <c r="B134" s="7"/>
      <c r="C134" s="7"/>
      <c r="D134" s="7"/>
      <c r="E134" s="7"/>
      <c r="F134" s="8">
        <v>10871.699999999999</v>
      </c>
      <c r="G134" s="9">
        <v>2187350.9199999995</v>
      </c>
      <c r="H134" s="16"/>
      <c r="I134" s="30">
        <f t="shared" ref="I134:J134" si="2">SUM(I25:I133)</f>
        <v>0</v>
      </c>
      <c r="J134" s="30">
        <f t="shared" si="2"/>
        <v>0</v>
      </c>
    </row>
    <row r="135" spans="1:10" x14ac:dyDescent="0.2">
      <c r="A135" s="10" t="s">
        <v>35</v>
      </c>
      <c r="B135" s="6" t="s">
        <v>26</v>
      </c>
      <c r="C135">
        <v>2554600001</v>
      </c>
      <c r="D135" s="6" t="s">
        <v>1102</v>
      </c>
      <c r="E135" t="s">
        <v>11</v>
      </c>
      <c r="F135" s="1">
        <v>50</v>
      </c>
      <c r="G135" s="2">
        <v>270.43</v>
      </c>
      <c r="H135" s="15"/>
      <c r="I135" s="20"/>
      <c r="J135" s="29"/>
    </row>
    <row r="136" spans="1:10" x14ac:dyDescent="0.2">
      <c r="A136" s="10" t="s">
        <v>35</v>
      </c>
      <c r="B136" s="6" t="s">
        <v>26</v>
      </c>
      <c r="C136">
        <v>12111100015</v>
      </c>
      <c r="D136" s="6" t="s">
        <v>618</v>
      </c>
      <c r="E136" t="s">
        <v>18</v>
      </c>
      <c r="F136" s="1">
        <v>80</v>
      </c>
      <c r="G136" s="2">
        <v>3566.4</v>
      </c>
      <c r="H136" s="15"/>
      <c r="I136" s="20"/>
      <c r="J136" s="29"/>
    </row>
    <row r="137" spans="1:10" x14ac:dyDescent="0.2">
      <c r="A137" s="10" t="s">
        <v>35</v>
      </c>
      <c r="B137" s="6" t="s">
        <v>26</v>
      </c>
      <c r="C137">
        <v>12710000017</v>
      </c>
      <c r="D137" s="6" t="s">
        <v>209</v>
      </c>
      <c r="E137" t="s">
        <v>18</v>
      </c>
      <c r="F137" s="1">
        <v>25</v>
      </c>
      <c r="G137" s="2">
        <v>1056.3599999999999</v>
      </c>
      <c r="H137" s="15"/>
      <c r="I137" s="20"/>
      <c r="J137" s="29"/>
    </row>
    <row r="138" spans="1:10" x14ac:dyDescent="0.2">
      <c r="A138" s="10" t="s">
        <v>35</v>
      </c>
      <c r="B138" s="6" t="s">
        <v>26</v>
      </c>
      <c r="C138">
        <v>12710000030</v>
      </c>
      <c r="D138" s="6" t="s">
        <v>121</v>
      </c>
      <c r="E138" t="s">
        <v>18</v>
      </c>
      <c r="F138" s="1">
        <v>25</v>
      </c>
      <c r="G138" s="2">
        <v>769.06</v>
      </c>
      <c r="H138" s="15"/>
      <c r="I138" s="20"/>
      <c r="J138" s="29"/>
    </row>
    <row r="139" spans="1:10" x14ac:dyDescent="0.2">
      <c r="A139" s="10" t="s">
        <v>35</v>
      </c>
      <c r="B139" s="6" t="s">
        <v>26</v>
      </c>
      <c r="C139">
        <v>14892000002</v>
      </c>
      <c r="D139" s="6" t="s">
        <v>1333</v>
      </c>
      <c r="E139" t="s">
        <v>11</v>
      </c>
      <c r="F139" s="1">
        <v>3</v>
      </c>
      <c r="G139" s="2">
        <v>486.68</v>
      </c>
      <c r="H139" s="15"/>
      <c r="I139" s="20"/>
      <c r="J139" s="29"/>
    </row>
    <row r="140" spans="1:10" x14ac:dyDescent="0.2">
      <c r="A140" s="10" t="s">
        <v>35</v>
      </c>
      <c r="B140" s="6" t="s">
        <v>26</v>
      </c>
      <c r="C140">
        <v>14892200004</v>
      </c>
      <c r="D140" s="6" t="s">
        <v>59</v>
      </c>
      <c r="E140" t="s">
        <v>11</v>
      </c>
      <c r="F140" s="1">
        <v>6</v>
      </c>
      <c r="G140" s="2">
        <v>3657.61</v>
      </c>
      <c r="H140" s="15"/>
      <c r="I140" s="20"/>
      <c r="J140" s="29"/>
    </row>
    <row r="141" spans="1:10" x14ac:dyDescent="0.2">
      <c r="A141" s="10" t="s">
        <v>35</v>
      </c>
      <c r="B141" s="6" t="s">
        <v>26</v>
      </c>
      <c r="C141">
        <v>16400000031</v>
      </c>
      <c r="D141" s="6" t="s">
        <v>653</v>
      </c>
      <c r="E141" t="s">
        <v>11</v>
      </c>
      <c r="F141" s="1">
        <v>1250</v>
      </c>
      <c r="G141" s="2">
        <v>166.05</v>
      </c>
      <c r="H141" s="15"/>
      <c r="I141" s="20"/>
      <c r="J141" s="29"/>
    </row>
    <row r="142" spans="1:10" x14ac:dyDescent="0.2">
      <c r="A142" s="10" t="s">
        <v>35</v>
      </c>
      <c r="B142" s="6" t="s">
        <v>26</v>
      </c>
      <c r="C142">
        <v>16400000124</v>
      </c>
      <c r="D142" s="6" t="s">
        <v>1341</v>
      </c>
      <c r="E142" t="s">
        <v>11</v>
      </c>
      <c r="F142" s="1">
        <v>73</v>
      </c>
      <c r="G142" s="2">
        <v>63.23</v>
      </c>
      <c r="H142" s="15"/>
      <c r="I142" s="20"/>
      <c r="J142" s="29"/>
    </row>
    <row r="143" spans="1:10" x14ac:dyDescent="0.2">
      <c r="A143" s="10" t="s">
        <v>35</v>
      </c>
      <c r="B143" s="6" t="s">
        <v>26</v>
      </c>
      <c r="C143">
        <v>22162200003</v>
      </c>
      <c r="D143" s="6" t="s">
        <v>407</v>
      </c>
      <c r="E143" t="s">
        <v>18</v>
      </c>
      <c r="F143" s="1">
        <v>39.6</v>
      </c>
      <c r="G143" s="2">
        <v>5985.36</v>
      </c>
      <c r="H143" s="15"/>
      <c r="I143" s="20" t="s">
        <v>1419</v>
      </c>
      <c r="J143" s="29">
        <f>G143</f>
        <v>5985.36</v>
      </c>
    </row>
    <row r="144" spans="1:10" x14ac:dyDescent="0.2">
      <c r="A144" s="10" t="s">
        <v>35</v>
      </c>
      <c r="B144" s="6" t="s">
        <v>26</v>
      </c>
      <c r="C144">
        <v>22472100025</v>
      </c>
      <c r="D144" s="6" t="s">
        <v>303</v>
      </c>
      <c r="E144" t="s">
        <v>67</v>
      </c>
      <c r="F144" s="1">
        <v>100</v>
      </c>
      <c r="G144" s="2">
        <v>4618.1899999999996</v>
      </c>
      <c r="H144" s="15"/>
      <c r="I144" s="20"/>
      <c r="J144" s="29"/>
    </row>
    <row r="145" spans="1:10" x14ac:dyDescent="0.2">
      <c r="A145" s="10" t="s">
        <v>35</v>
      </c>
      <c r="B145" s="6" t="s">
        <v>26</v>
      </c>
      <c r="C145">
        <v>22971100005</v>
      </c>
      <c r="D145" s="6" t="s">
        <v>161</v>
      </c>
      <c r="E145" t="s">
        <v>11</v>
      </c>
      <c r="F145" s="1">
        <v>200</v>
      </c>
      <c r="G145" s="2">
        <v>499.85</v>
      </c>
      <c r="H145" s="15"/>
      <c r="I145" s="20"/>
      <c r="J145" s="29"/>
    </row>
    <row r="146" spans="1:10" x14ac:dyDescent="0.2">
      <c r="A146" s="10" t="s">
        <v>35</v>
      </c>
      <c r="B146" s="6" t="s">
        <v>26</v>
      </c>
      <c r="C146">
        <v>22973100003</v>
      </c>
      <c r="D146" s="6" t="s">
        <v>691</v>
      </c>
      <c r="E146" t="s">
        <v>11</v>
      </c>
      <c r="F146" s="1">
        <v>17</v>
      </c>
      <c r="G146" s="2">
        <v>20257.18</v>
      </c>
      <c r="H146" s="15"/>
      <c r="I146" s="22"/>
      <c r="J146" s="26"/>
    </row>
    <row r="147" spans="1:10" x14ac:dyDescent="0.2">
      <c r="A147" s="10" t="s">
        <v>35</v>
      </c>
      <c r="B147" s="6" t="s">
        <v>26</v>
      </c>
      <c r="C147">
        <v>22974100014</v>
      </c>
      <c r="D147" s="6" t="s">
        <v>714</v>
      </c>
      <c r="E147" t="s">
        <v>11</v>
      </c>
      <c r="F147" s="1">
        <v>13</v>
      </c>
      <c r="G147" s="2">
        <v>3236.28</v>
      </c>
      <c r="H147" s="15"/>
      <c r="I147" s="20"/>
      <c r="J147" s="29"/>
    </row>
    <row r="148" spans="1:10" x14ac:dyDescent="0.2">
      <c r="A148" s="10" t="s">
        <v>35</v>
      </c>
      <c r="B148" s="6" t="s">
        <v>26</v>
      </c>
      <c r="C148">
        <v>22976100010</v>
      </c>
      <c r="D148" s="6" t="s">
        <v>646</v>
      </c>
      <c r="E148" t="s">
        <v>11</v>
      </c>
      <c r="F148" s="1">
        <v>29</v>
      </c>
      <c r="G148" s="2">
        <v>2088.87</v>
      </c>
      <c r="H148" s="15"/>
      <c r="I148" s="20"/>
      <c r="J148" s="29"/>
    </row>
    <row r="149" spans="1:10" x14ac:dyDescent="0.2">
      <c r="A149" s="10" t="s">
        <v>35</v>
      </c>
      <c r="B149" s="6" t="s">
        <v>26</v>
      </c>
      <c r="C149">
        <v>25121200004</v>
      </c>
      <c r="D149" s="6" t="s">
        <v>389</v>
      </c>
      <c r="E149" t="s">
        <v>18</v>
      </c>
      <c r="F149" s="1">
        <v>140</v>
      </c>
      <c r="G149" s="2">
        <v>39625.379999999997</v>
      </c>
      <c r="H149" s="15"/>
      <c r="I149" s="22"/>
      <c r="J149" s="26"/>
    </row>
    <row r="150" spans="1:10" x14ac:dyDescent="0.2">
      <c r="A150" s="10" t="s">
        <v>35</v>
      </c>
      <c r="B150" s="6" t="s">
        <v>26</v>
      </c>
      <c r="C150">
        <v>25681000016</v>
      </c>
      <c r="D150" s="6" t="s">
        <v>160</v>
      </c>
      <c r="E150" t="s">
        <v>43</v>
      </c>
      <c r="F150" s="1">
        <v>7</v>
      </c>
      <c r="G150" s="2">
        <v>135943.96</v>
      </c>
      <c r="H150" s="15"/>
      <c r="I150" s="22"/>
      <c r="J150" s="26"/>
    </row>
    <row r="151" spans="1:10" x14ac:dyDescent="0.2">
      <c r="A151" s="10" t="s">
        <v>35</v>
      </c>
      <c r="B151" s="6" t="s">
        <v>26</v>
      </c>
      <c r="C151">
        <v>34419300021</v>
      </c>
      <c r="D151" s="6" t="s">
        <v>1350</v>
      </c>
      <c r="E151" t="s">
        <v>11</v>
      </c>
      <c r="F151" s="1">
        <v>1</v>
      </c>
      <c r="G151" s="2">
        <v>75.09</v>
      </c>
      <c r="H151" s="15"/>
      <c r="I151" s="20"/>
      <c r="J151" s="29"/>
    </row>
    <row r="152" spans="1:10" x14ac:dyDescent="0.2">
      <c r="A152" s="10" t="s">
        <v>35</v>
      </c>
      <c r="B152" s="6" t="s">
        <v>26</v>
      </c>
      <c r="C152">
        <v>34689800006</v>
      </c>
      <c r="D152" s="6" t="s">
        <v>196</v>
      </c>
      <c r="E152" t="s">
        <v>11</v>
      </c>
      <c r="F152" s="1">
        <v>1</v>
      </c>
      <c r="G152" s="2">
        <v>1169.76</v>
      </c>
      <c r="H152" s="15"/>
      <c r="I152" s="20"/>
      <c r="J152" s="29"/>
    </row>
    <row r="153" spans="1:10" x14ac:dyDescent="0.2">
      <c r="A153" s="10" t="s">
        <v>35</v>
      </c>
      <c r="B153" s="6" t="s">
        <v>26</v>
      </c>
      <c r="C153">
        <v>34689900002</v>
      </c>
      <c r="D153" s="6" t="s">
        <v>649</v>
      </c>
      <c r="E153" t="s">
        <v>11</v>
      </c>
      <c r="F153" s="1">
        <v>1</v>
      </c>
      <c r="G153" s="2">
        <v>2131.1</v>
      </c>
      <c r="H153" s="15"/>
      <c r="I153" s="20"/>
      <c r="J153" s="29"/>
    </row>
    <row r="154" spans="1:10" x14ac:dyDescent="0.2">
      <c r="A154" s="10" t="s">
        <v>35</v>
      </c>
      <c r="B154" s="6" t="s">
        <v>26</v>
      </c>
      <c r="C154">
        <v>38183800002</v>
      </c>
      <c r="D154" s="6" t="s">
        <v>1141</v>
      </c>
      <c r="E154" t="s">
        <v>11</v>
      </c>
      <c r="F154" s="1">
        <v>1</v>
      </c>
      <c r="G154" s="2">
        <v>30000</v>
      </c>
      <c r="H154" s="15"/>
      <c r="I154" s="22"/>
      <c r="J154" s="26"/>
    </row>
    <row r="155" spans="1:10" x14ac:dyDescent="0.2">
      <c r="A155" s="10" t="s">
        <v>35</v>
      </c>
      <c r="B155" s="6" t="s">
        <v>26</v>
      </c>
      <c r="C155">
        <v>42000001859</v>
      </c>
      <c r="D155" s="6" t="s">
        <v>449</v>
      </c>
      <c r="E155" t="s">
        <v>67</v>
      </c>
      <c r="F155" s="1">
        <v>50</v>
      </c>
      <c r="G155" s="2">
        <v>9235.42</v>
      </c>
      <c r="H155" s="15"/>
      <c r="I155" s="22"/>
      <c r="J155" s="26"/>
    </row>
    <row r="156" spans="1:10" x14ac:dyDescent="0.2">
      <c r="A156" s="10" t="s">
        <v>35</v>
      </c>
      <c r="B156" s="6" t="s">
        <v>26</v>
      </c>
      <c r="C156">
        <v>42000002010</v>
      </c>
      <c r="D156" s="6" t="s">
        <v>1073</v>
      </c>
      <c r="E156" t="s">
        <v>46</v>
      </c>
      <c r="F156" s="1">
        <v>2.3940000000000001</v>
      </c>
      <c r="G156" s="2">
        <v>263231.84999999998</v>
      </c>
      <c r="H156" s="15" t="s">
        <v>1424</v>
      </c>
      <c r="I156" s="20" t="s">
        <v>1419</v>
      </c>
      <c r="J156" s="29">
        <f>G156</f>
        <v>263231.84999999998</v>
      </c>
    </row>
    <row r="157" spans="1:10" hidden="1" x14ac:dyDescent="0.2">
      <c r="A157" s="10" t="s">
        <v>35</v>
      </c>
      <c r="B157" s="6" t="s">
        <v>26</v>
      </c>
      <c r="C157">
        <v>42000002105</v>
      </c>
      <c r="D157" s="6" t="s">
        <v>162</v>
      </c>
      <c r="E157" t="s">
        <v>11</v>
      </c>
      <c r="F157" s="1">
        <v>30150</v>
      </c>
      <c r="G157" s="2">
        <v>10854</v>
      </c>
      <c r="H157" s="15" t="s">
        <v>1431</v>
      </c>
      <c r="I157" s="20" t="str">
        <f>+I156</f>
        <v>+</v>
      </c>
      <c r="J157" s="29">
        <f>G157</f>
        <v>10854</v>
      </c>
    </row>
    <row r="158" spans="1:10" x14ac:dyDescent="0.2">
      <c r="A158" s="10" t="s">
        <v>35</v>
      </c>
      <c r="B158" s="6" t="s">
        <v>26</v>
      </c>
      <c r="C158">
        <v>47377100001</v>
      </c>
      <c r="D158" s="6" t="s">
        <v>1313</v>
      </c>
      <c r="E158" t="s">
        <v>11</v>
      </c>
      <c r="F158" s="1">
        <v>1</v>
      </c>
      <c r="G158" s="2">
        <v>806.3</v>
      </c>
      <c r="H158" s="15"/>
      <c r="I158" s="20"/>
      <c r="J158" s="29"/>
    </row>
    <row r="159" spans="1:10" x14ac:dyDescent="0.2">
      <c r="A159" s="10" t="s">
        <v>35</v>
      </c>
      <c r="B159" s="6" t="s">
        <v>26</v>
      </c>
      <c r="C159">
        <v>48543200008</v>
      </c>
      <c r="D159" s="6" t="s">
        <v>1320</v>
      </c>
      <c r="E159" t="s">
        <v>11</v>
      </c>
      <c r="F159" s="1">
        <v>11</v>
      </c>
      <c r="G159" s="2">
        <v>4790.99</v>
      </c>
      <c r="H159" s="15"/>
      <c r="I159" s="20"/>
      <c r="J159" s="29"/>
    </row>
    <row r="160" spans="1:10" x14ac:dyDescent="0.2">
      <c r="A160" s="10" t="s">
        <v>35</v>
      </c>
      <c r="B160" s="6" t="s">
        <v>26</v>
      </c>
      <c r="C160">
        <v>48548200004</v>
      </c>
      <c r="D160" s="6" t="s">
        <v>52</v>
      </c>
      <c r="E160" t="s">
        <v>11</v>
      </c>
      <c r="F160" s="1">
        <v>2</v>
      </c>
      <c r="G160" s="2">
        <v>362.99</v>
      </c>
      <c r="H160" s="15"/>
      <c r="I160" s="20"/>
      <c r="J160" s="29"/>
    </row>
    <row r="161" spans="1:10" x14ac:dyDescent="0.2">
      <c r="A161" s="10" t="s">
        <v>35</v>
      </c>
      <c r="B161" s="6" t="s">
        <v>26</v>
      </c>
      <c r="C161">
        <v>48548200010</v>
      </c>
      <c r="D161" s="6" t="s">
        <v>42</v>
      </c>
      <c r="E161" t="s">
        <v>43</v>
      </c>
      <c r="F161" s="1">
        <v>5</v>
      </c>
      <c r="G161" s="2">
        <v>4339.67</v>
      </c>
      <c r="H161" s="15"/>
      <c r="I161" s="20"/>
      <c r="J161" s="29"/>
    </row>
    <row r="162" spans="1:10" x14ac:dyDescent="0.2">
      <c r="A162" s="10" t="s">
        <v>35</v>
      </c>
      <c r="B162" s="6" t="s">
        <v>26</v>
      </c>
      <c r="C162">
        <v>48548500005</v>
      </c>
      <c r="D162" s="6" t="s">
        <v>482</v>
      </c>
      <c r="E162" t="s">
        <v>11</v>
      </c>
      <c r="F162" s="1">
        <v>2</v>
      </c>
      <c r="G162" s="2">
        <v>2223.61</v>
      </c>
      <c r="H162" s="15"/>
      <c r="I162" s="20"/>
      <c r="J162" s="29"/>
    </row>
    <row r="163" spans="1:10" x14ac:dyDescent="0.2">
      <c r="A163" s="10" t="s">
        <v>35</v>
      </c>
      <c r="B163" s="6" t="s">
        <v>26</v>
      </c>
      <c r="C163">
        <v>48548500008</v>
      </c>
      <c r="D163" s="6" t="s">
        <v>657</v>
      </c>
      <c r="E163" t="s">
        <v>11</v>
      </c>
      <c r="F163" s="1">
        <v>2</v>
      </c>
      <c r="G163" s="2">
        <v>2223.6</v>
      </c>
      <c r="H163" s="15"/>
      <c r="I163" s="20"/>
      <c r="J163" s="29"/>
    </row>
    <row r="164" spans="1:10" x14ac:dyDescent="0.2">
      <c r="A164" s="10" t="s">
        <v>35</v>
      </c>
      <c r="B164" s="6" t="s">
        <v>26</v>
      </c>
      <c r="C164">
        <v>51575000053</v>
      </c>
      <c r="D164" s="6" t="s">
        <v>1346</v>
      </c>
      <c r="E164" t="s">
        <v>11</v>
      </c>
      <c r="F164" s="1">
        <v>3</v>
      </c>
      <c r="G164" s="2">
        <v>630</v>
      </c>
      <c r="H164" s="15"/>
      <c r="I164" s="20"/>
      <c r="J164" s="29"/>
    </row>
    <row r="165" spans="1:10" x14ac:dyDescent="0.2">
      <c r="A165" s="10" t="s">
        <v>35</v>
      </c>
      <c r="B165" s="6" t="s">
        <v>26</v>
      </c>
      <c r="C165">
        <v>53692800005</v>
      </c>
      <c r="D165" s="6" t="s">
        <v>987</v>
      </c>
      <c r="E165" t="s">
        <v>11</v>
      </c>
      <c r="F165" s="1">
        <v>20</v>
      </c>
      <c r="G165" s="2">
        <v>5389.8</v>
      </c>
      <c r="H165" s="15"/>
      <c r="I165" s="22"/>
      <c r="J165" s="26"/>
    </row>
    <row r="166" spans="1:10" x14ac:dyDescent="0.2">
      <c r="A166" s="10" t="s">
        <v>35</v>
      </c>
      <c r="B166" s="6" t="s">
        <v>26</v>
      </c>
      <c r="C166">
        <v>54569500015</v>
      </c>
      <c r="D166" s="6" t="s">
        <v>613</v>
      </c>
      <c r="E166" t="s">
        <v>11</v>
      </c>
      <c r="F166" s="1">
        <v>5</v>
      </c>
      <c r="G166" s="2">
        <v>105.93</v>
      </c>
      <c r="H166" s="15"/>
      <c r="I166" s="20"/>
      <c r="J166" s="29"/>
    </row>
    <row r="167" spans="1:10" x14ac:dyDescent="0.2">
      <c r="A167" s="10" t="s">
        <v>35</v>
      </c>
      <c r="B167" s="6" t="s">
        <v>26</v>
      </c>
      <c r="C167">
        <v>54569500022</v>
      </c>
      <c r="D167" s="6" t="s">
        <v>154</v>
      </c>
      <c r="E167" t="s">
        <v>11</v>
      </c>
      <c r="F167" s="1">
        <v>26</v>
      </c>
      <c r="G167" s="2">
        <v>522</v>
      </c>
      <c r="H167" s="15"/>
      <c r="I167" s="20"/>
      <c r="J167" s="29"/>
    </row>
    <row r="168" spans="1:10" x14ac:dyDescent="0.2">
      <c r="A168" s="10" t="s">
        <v>35</v>
      </c>
      <c r="B168" s="6" t="s">
        <v>26</v>
      </c>
      <c r="C168">
        <v>54569500028</v>
      </c>
      <c r="D168" s="6" t="s">
        <v>158</v>
      </c>
      <c r="E168" t="s">
        <v>11</v>
      </c>
      <c r="F168" s="1">
        <v>10</v>
      </c>
      <c r="G168" s="2">
        <v>200.45</v>
      </c>
      <c r="H168" s="15"/>
      <c r="I168" s="20"/>
      <c r="J168" s="29"/>
    </row>
    <row r="169" spans="1:10" x14ac:dyDescent="0.2">
      <c r="A169" s="10" t="s">
        <v>35</v>
      </c>
      <c r="B169" s="6" t="s">
        <v>26</v>
      </c>
      <c r="C169">
        <v>54569500029</v>
      </c>
      <c r="D169" s="6" t="s">
        <v>421</v>
      </c>
      <c r="E169" t="s">
        <v>11</v>
      </c>
      <c r="F169" s="1">
        <v>10</v>
      </c>
      <c r="G169" s="2">
        <v>203.39</v>
      </c>
      <c r="H169" s="15"/>
      <c r="I169" s="20"/>
      <c r="J169" s="29"/>
    </row>
    <row r="170" spans="1:10" x14ac:dyDescent="0.2">
      <c r="A170" s="10" t="s">
        <v>35</v>
      </c>
      <c r="B170" s="6" t="s">
        <v>26</v>
      </c>
      <c r="C170">
        <v>54569500031</v>
      </c>
      <c r="D170" s="6" t="s">
        <v>164</v>
      </c>
      <c r="E170" t="s">
        <v>11</v>
      </c>
      <c r="F170" s="1">
        <v>82</v>
      </c>
      <c r="G170" s="2">
        <v>1611.45</v>
      </c>
      <c r="H170" s="15"/>
      <c r="I170" s="20"/>
      <c r="J170" s="29"/>
    </row>
    <row r="171" spans="1:10" x14ac:dyDescent="0.2">
      <c r="A171" s="10" t="s">
        <v>35</v>
      </c>
      <c r="B171" s="6" t="s">
        <v>26</v>
      </c>
      <c r="C171">
        <v>54569500036</v>
      </c>
      <c r="D171" s="6" t="s">
        <v>641</v>
      </c>
      <c r="E171" t="s">
        <v>11</v>
      </c>
      <c r="F171" s="1">
        <v>16</v>
      </c>
      <c r="G171" s="2">
        <v>281.13</v>
      </c>
      <c r="H171" s="15"/>
      <c r="I171" s="20"/>
      <c r="J171" s="29"/>
    </row>
    <row r="172" spans="1:10" x14ac:dyDescent="0.2">
      <c r="A172" s="10" t="s">
        <v>35</v>
      </c>
      <c r="B172" s="6" t="s">
        <v>26</v>
      </c>
      <c r="C172">
        <v>54569500039</v>
      </c>
      <c r="D172" s="6" t="s">
        <v>429</v>
      </c>
      <c r="E172" t="s">
        <v>11</v>
      </c>
      <c r="F172" s="1">
        <v>34</v>
      </c>
      <c r="G172" s="2">
        <v>381.84</v>
      </c>
      <c r="H172" s="15"/>
      <c r="I172" s="20"/>
      <c r="J172" s="29"/>
    </row>
    <row r="173" spans="1:10" x14ac:dyDescent="0.2">
      <c r="A173" s="10" t="s">
        <v>35</v>
      </c>
      <c r="B173" s="6" t="s">
        <v>26</v>
      </c>
      <c r="C173">
        <v>54569500041</v>
      </c>
      <c r="D173" s="6" t="s">
        <v>489</v>
      </c>
      <c r="E173" t="s">
        <v>11</v>
      </c>
      <c r="F173" s="1">
        <v>86</v>
      </c>
      <c r="G173" s="2">
        <v>1822.04</v>
      </c>
      <c r="H173" s="15"/>
      <c r="I173" s="20"/>
      <c r="J173" s="29"/>
    </row>
    <row r="174" spans="1:10" x14ac:dyDescent="0.2">
      <c r="A174" s="10" t="s">
        <v>35</v>
      </c>
      <c r="B174" s="6" t="s">
        <v>26</v>
      </c>
      <c r="C174">
        <v>54569500043</v>
      </c>
      <c r="D174" s="6" t="s">
        <v>647</v>
      </c>
      <c r="E174" t="s">
        <v>11</v>
      </c>
      <c r="F174" s="1">
        <v>51</v>
      </c>
      <c r="G174" s="2">
        <v>1080.51</v>
      </c>
      <c r="H174" s="15"/>
      <c r="I174" s="20"/>
      <c r="J174" s="29"/>
    </row>
    <row r="175" spans="1:10" x14ac:dyDescent="0.2">
      <c r="A175" s="10" t="s">
        <v>35</v>
      </c>
      <c r="B175" s="6" t="s">
        <v>26</v>
      </c>
      <c r="C175">
        <v>54569500044</v>
      </c>
      <c r="D175" s="6" t="s">
        <v>366</v>
      </c>
      <c r="E175" t="s">
        <v>11</v>
      </c>
      <c r="F175" s="1">
        <v>26</v>
      </c>
      <c r="G175" s="2">
        <v>531.78</v>
      </c>
      <c r="H175" s="15"/>
      <c r="I175" s="20"/>
      <c r="J175" s="29"/>
    </row>
    <row r="176" spans="1:10" x14ac:dyDescent="0.2">
      <c r="A176" s="10" t="s">
        <v>35</v>
      </c>
      <c r="B176" s="6" t="s">
        <v>26</v>
      </c>
      <c r="C176">
        <v>54569500045</v>
      </c>
      <c r="D176" s="6" t="s">
        <v>599</v>
      </c>
      <c r="E176" t="s">
        <v>11</v>
      </c>
      <c r="F176" s="1">
        <v>18</v>
      </c>
      <c r="G176" s="2">
        <v>522.66999999999996</v>
      </c>
      <c r="H176" s="15"/>
      <c r="I176" s="20"/>
      <c r="J176" s="29"/>
    </row>
    <row r="177" spans="1:10" x14ac:dyDescent="0.2">
      <c r="A177" s="10" t="s">
        <v>35</v>
      </c>
      <c r="B177" s="6" t="s">
        <v>26</v>
      </c>
      <c r="C177">
        <v>54569500046</v>
      </c>
      <c r="D177" s="6" t="s">
        <v>116</v>
      </c>
      <c r="E177" t="s">
        <v>11</v>
      </c>
      <c r="F177" s="1">
        <v>10</v>
      </c>
      <c r="G177" s="2">
        <v>203.58</v>
      </c>
      <c r="H177" s="15"/>
      <c r="I177" s="20"/>
      <c r="J177" s="29"/>
    </row>
    <row r="178" spans="1:10" x14ac:dyDescent="0.2">
      <c r="A178" s="10" t="s">
        <v>35</v>
      </c>
      <c r="B178" s="6" t="s">
        <v>26</v>
      </c>
      <c r="C178">
        <v>54569500052</v>
      </c>
      <c r="D178" s="6" t="s">
        <v>155</v>
      </c>
      <c r="E178" t="s">
        <v>11</v>
      </c>
      <c r="F178" s="1">
        <v>30</v>
      </c>
      <c r="G178" s="2">
        <v>832.4</v>
      </c>
      <c r="H178" s="15"/>
      <c r="I178" s="20"/>
      <c r="J178" s="29"/>
    </row>
    <row r="179" spans="1:10" x14ac:dyDescent="0.2">
      <c r="A179" s="10" t="s">
        <v>35</v>
      </c>
      <c r="B179" s="6" t="s">
        <v>26</v>
      </c>
      <c r="C179">
        <v>54569500055</v>
      </c>
      <c r="D179" s="6" t="s">
        <v>156</v>
      </c>
      <c r="E179" t="s">
        <v>11</v>
      </c>
      <c r="F179" s="1">
        <v>10</v>
      </c>
      <c r="G179" s="2">
        <v>120.75</v>
      </c>
      <c r="H179" s="15"/>
      <c r="I179" s="20"/>
      <c r="J179" s="29"/>
    </row>
    <row r="180" spans="1:10" x14ac:dyDescent="0.2">
      <c r="A180" s="10" t="s">
        <v>35</v>
      </c>
      <c r="B180" s="6" t="s">
        <v>26</v>
      </c>
      <c r="C180">
        <v>54569500056</v>
      </c>
      <c r="D180" s="6" t="s">
        <v>365</v>
      </c>
      <c r="E180" t="s">
        <v>11</v>
      </c>
      <c r="F180" s="1">
        <v>11</v>
      </c>
      <c r="G180" s="2">
        <v>120.9</v>
      </c>
      <c r="H180" s="15"/>
      <c r="I180" s="20"/>
      <c r="J180" s="29"/>
    </row>
    <row r="181" spans="1:10" x14ac:dyDescent="0.2">
      <c r="A181" s="10" t="s">
        <v>35</v>
      </c>
      <c r="B181" s="6" t="s">
        <v>26</v>
      </c>
      <c r="C181">
        <v>54569500059</v>
      </c>
      <c r="D181" s="6" t="s">
        <v>422</v>
      </c>
      <c r="E181" t="s">
        <v>11</v>
      </c>
      <c r="F181" s="1">
        <v>3</v>
      </c>
      <c r="G181" s="2">
        <v>63.56</v>
      </c>
      <c r="H181" s="15"/>
      <c r="I181" s="20"/>
      <c r="J181" s="29"/>
    </row>
    <row r="182" spans="1:10" x14ac:dyDescent="0.2">
      <c r="A182" s="10" t="s">
        <v>35</v>
      </c>
      <c r="B182" s="6" t="s">
        <v>26</v>
      </c>
      <c r="C182">
        <v>54571400002</v>
      </c>
      <c r="D182" s="6" t="s">
        <v>177</v>
      </c>
      <c r="E182" t="s">
        <v>11</v>
      </c>
      <c r="F182" s="1">
        <v>8</v>
      </c>
      <c r="G182" s="2">
        <v>632.59</v>
      </c>
      <c r="H182" s="15"/>
      <c r="I182" s="20"/>
      <c r="J182" s="29"/>
    </row>
    <row r="183" spans="1:10" x14ac:dyDescent="0.2">
      <c r="A183" s="10" t="s">
        <v>35</v>
      </c>
      <c r="B183" s="6" t="s">
        <v>26</v>
      </c>
      <c r="C183">
        <v>59916600003</v>
      </c>
      <c r="D183" s="6" t="s">
        <v>648</v>
      </c>
      <c r="E183" t="s">
        <v>11</v>
      </c>
      <c r="F183" s="1">
        <v>15</v>
      </c>
      <c r="G183" s="2">
        <v>421.5</v>
      </c>
      <c r="H183" s="15"/>
      <c r="I183" s="20"/>
      <c r="J183" s="29"/>
    </row>
    <row r="184" spans="1:10" x14ac:dyDescent="0.2">
      <c r="A184" s="10" t="s">
        <v>35</v>
      </c>
      <c r="B184" s="6" t="s">
        <v>26</v>
      </c>
      <c r="C184">
        <v>81211500001</v>
      </c>
      <c r="D184" s="6" t="s">
        <v>658</v>
      </c>
      <c r="E184" t="s">
        <v>40</v>
      </c>
      <c r="F184" s="1">
        <v>60</v>
      </c>
      <c r="G184" s="2">
        <v>714</v>
      </c>
      <c r="H184" s="15"/>
      <c r="I184" s="20"/>
      <c r="J184" s="29"/>
    </row>
    <row r="185" spans="1:10" x14ac:dyDescent="0.2">
      <c r="A185" s="10" t="s">
        <v>35</v>
      </c>
      <c r="B185" s="6" t="s">
        <v>26</v>
      </c>
      <c r="C185">
        <v>83170000002</v>
      </c>
      <c r="D185" s="6" t="s">
        <v>1335</v>
      </c>
      <c r="E185" t="s">
        <v>11</v>
      </c>
      <c r="F185" s="1">
        <v>46</v>
      </c>
      <c r="G185" s="2">
        <v>11358.58</v>
      </c>
      <c r="H185" s="15"/>
      <c r="I185" s="22"/>
      <c r="J185" s="26"/>
    </row>
    <row r="186" spans="1:10" x14ac:dyDescent="0.2">
      <c r="A186" s="10" t="s">
        <v>35</v>
      </c>
      <c r="B186" s="6" t="s">
        <v>26</v>
      </c>
      <c r="C186">
        <v>85601100003</v>
      </c>
      <c r="D186" s="6" t="s">
        <v>1349</v>
      </c>
      <c r="E186" t="s">
        <v>11</v>
      </c>
      <c r="F186" s="1">
        <v>80</v>
      </c>
      <c r="G186" s="2">
        <v>5921.4</v>
      </c>
      <c r="H186" s="15"/>
      <c r="I186" s="22"/>
      <c r="J186" s="26"/>
    </row>
    <row r="187" spans="1:10" x14ac:dyDescent="0.2">
      <c r="A187" s="10" t="s">
        <v>35</v>
      </c>
      <c r="B187" s="6" t="s">
        <v>26</v>
      </c>
      <c r="C187">
        <v>87868000002</v>
      </c>
      <c r="D187" s="6" t="s">
        <v>157</v>
      </c>
      <c r="E187" t="s">
        <v>11</v>
      </c>
      <c r="F187" s="1">
        <v>2</v>
      </c>
      <c r="G187" s="2">
        <v>1491.53</v>
      </c>
      <c r="H187" s="15"/>
      <c r="I187" s="20"/>
      <c r="J187" s="29"/>
    </row>
    <row r="188" spans="1:10" x14ac:dyDescent="0.2">
      <c r="A188" s="10" t="s">
        <v>35</v>
      </c>
      <c r="B188" s="6" t="s">
        <v>26</v>
      </c>
      <c r="C188">
        <v>87868000004</v>
      </c>
      <c r="D188" s="6" t="s">
        <v>1348</v>
      </c>
      <c r="E188" t="s">
        <v>11</v>
      </c>
      <c r="F188" s="1">
        <v>7</v>
      </c>
      <c r="G188" s="2">
        <v>17575.75</v>
      </c>
      <c r="H188" s="15"/>
      <c r="I188" s="22"/>
      <c r="J188" s="26"/>
    </row>
    <row r="189" spans="1:10" x14ac:dyDescent="0.2">
      <c r="A189" s="10" t="s">
        <v>35</v>
      </c>
      <c r="B189" s="6" t="s">
        <v>26</v>
      </c>
      <c r="C189">
        <v>95000000209</v>
      </c>
      <c r="D189" s="6" t="s">
        <v>1012</v>
      </c>
      <c r="E189" t="s">
        <v>11</v>
      </c>
      <c r="F189" s="1">
        <v>1200</v>
      </c>
      <c r="G189" s="2">
        <v>168.56</v>
      </c>
      <c r="H189" s="15"/>
      <c r="I189" s="20"/>
      <c r="J189" s="29"/>
    </row>
    <row r="190" spans="1:10" x14ac:dyDescent="0.2">
      <c r="A190" s="10" t="s">
        <v>35</v>
      </c>
      <c r="B190" s="6" t="s">
        <v>26</v>
      </c>
      <c r="C190">
        <v>95000000275</v>
      </c>
      <c r="D190" s="6" t="s">
        <v>163</v>
      </c>
      <c r="E190" t="s">
        <v>11</v>
      </c>
      <c r="F190" s="1">
        <v>13</v>
      </c>
      <c r="G190" s="2">
        <v>2434.0700000000002</v>
      </c>
      <c r="H190" s="15"/>
      <c r="I190" s="20"/>
      <c r="J190" s="29"/>
    </row>
    <row r="191" spans="1:10" x14ac:dyDescent="0.2">
      <c r="A191" s="10" t="s">
        <v>35</v>
      </c>
      <c r="B191" s="6" t="s">
        <v>26</v>
      </c>
      <c r="C191">
        <v>95000100001</v>
      </c>
      <c r="D191" s="6" t="s">
        <v>652</v>
      </c>
      <c r="E191" t="s">
        <v>11</v>
      </c>
      <c r="F191" s="1">
        <v>1950</v>
      </c>
      <c r="G191" s="2">
        <v>487.5</v>
      </c>
      <c r="H191" s="15"/>
      <c r="I191" s="20"/>
      <c r="J191" s="29"/>
    </row>
    <row r="192" spans="1:10" x14ac:dyDescent="0.2">
      <c r="A192" s="10" t="s">
        <v>35</v>
      </c>
      <c r="B192" s="6" t="s">
        <v>26</v>
      </c>
      <c r="C192">
        <v>95000100005</v>
      </c>
      <c r="D192" s="6" t="s">
        <v>368</v>
      </c>
      <c r="E192" t="s">
        <v>11</v>
      </c>
      <c r="F192" s="1">
        <v>30445</v>
      </c>
      <c r="G192" s="2">
        <v>30044.97</v>
      </c>
      <c r="H192" s="15"/>
      <c r="I192" s="20" t="s">
        <v>1419</v>
      </c>
      <c r="J192" s="29">
        <f>G192</f>
        <v>30044.97</v>
      </c>
    </row>
    <row r="193" spans="1:10" x14ac:dyDescent="0.2">
      <c r="A193" s="10" t="s">
        <v>35</v>
      </c>
      <c r="B193" s="6" t="s">
        <v>26</v>
      </c>
      <c r="C193">
        <v>96771600004</v>
      </c>
      <c r="D193" s="6" t="s">
        <v>1331</v>
      </c>
      <c r="E193" t="s">
        <v>11</v>
      </c>
      <c r="F193" s="1">
        <v>1</v>
      </c>
      <c r="G193" s="2">
        <v>115</v>
      </c>
      <c r="H193" s="15"/>
      <c r="I193" s="20"/>
      <c r="J193" s="29"/>
    </row>
    <row r="194" spans="1:10" x14ac:dyDescent="0.2">
      <c r="A194" s="5" t="s">
        <v>35</v>
      </c>
      <c r="B194" s="6" t="s">
        <v>26</v>
      </c>
      <c r="C194">
        <v>96931500008</v>
      </c>
      <c r="D194" s="6" t="s">
        <v>1315</v>
      </c>
      <c r="E194" t="s">
        <v>11</v>
      </c>
      <c r="F194" s="1">
        <v>16</v>
      </c>
      <c r="G194" s="2">
        <v>4922.3500000000004</v>
      </c>
      <c r="H194" s="15"/>
      <c r="I194" s="20"/>
      <c r="J194" s="29"/>
    </row>
    <row r="195" spans="1:10" x14ac:dyDescent="0.2">
      <c r="A195" s="7" t="s">
        <v>1360</v>
      </c>
      <c r="B195" s="7"/>
      <c r="C195" s="7"/>
      <c r="D195" s="7"/>
      <c r="E195" s="7"/>
      <c r="F195" s="8">
        <v>66580.994000000006</v>
      </c>
      <c r="G195" s="9">
        <v>644647.25000000012</v>
      </c>
      <c r="H195" s="16"/>
      <c r="I195" s="30">
        <f t="shared" ref="I195:J195" si="3">SUM(I135:I194)</f>
        <v>0</v>
      </c>
      <c r="J195" s="30">
        <f t="shared" si="3"/>
        <v>310116.17999999993</v>
      </c>
    </row>
    <row r="196" spans="1:10" x14ac:dyDescent="0.2">
      <c r="A196" s="10" t="s">
        <v>30</v>
      </c>
      <c r="B196" s="6" t="s">
        <v>31</v>
      </c>
      <c r="C196">
        <v>7810000010</v>
      </c>
      <c r="D196" s="6" t="s">
        <v>1267</v>
      </c>
      <c r="E196" t="s">
        <v>46</v>
      </c>
      <c r="F196" s="1">
        <v>4</v>
      </c>
      <c r="G196" s="2">
        <v>30400</v>
      </c>
      <c r="H196" s="15" t="s">
        <v>1424</v>
      </c>
      <c r="I196" s="20" t="s">
        <v>1419</v>
      </c>
      <c r="J196" s="29">
        <f>G196</f>
        <v>30400</v>
      </c>
    </row>
    <row r="197" spans="1:10" x14ac:dyDescent="0.2">
      <c r="A197" s="10" t="s">
        <v>30</v>
      </c>
      <c r="B197" s="6" t="s">
        <v>31</v>
      </c>
      <c r="C197">
        <v>7820000001</v>
      </c>
      <c r="D197" s="6" t="s">
        <v>1156</v>
      </c>
      <c r="E197" t="s">
        <v>46</v>
      </c>
      <c r="F197" s="1">
        <v>0.4</v>
      </c>
      <c r="G197" s="2">
        <v>3778.47</v>
      </c>
      <c r="H197" s="15"/>
      <c r="I197" s="20"/>
      <c r="J197" s="29"/>
    </row>
    <row r="198" spans="1:10" x14ac:dyDescent="0.2">
      <c r="A198" s="10" t="s">
        <v>30</v>
      </c>
      <c r="B198" s="6" t="s">
        <v>31</v>
      </c>
      <c r="C198">
        <v>12500000034</v>
      </c>
      <c r="D198" s="6" t="s">
        <v>495</v>
      </c>
      <c r="E198" t="s">
        <v>40</v>
      </c>
      <c r="F198" s="1">
        <v>50</v>
      </c>
      <c r="G198" s="2">
        <v>970.76</v>
      </c>
      <c r="H198" s="15"/>
      <c r="I198" s="20"/>
      <c r="J198" s="29"/>
    </row>
    <row r="199" spans="1:10" x14ac:dyDescent="0.2">
      <c r="A199" s="10" t="s">
        <v>30</v>
      </c>
      <c r="B199" s="6" t="s">
        <v>31</v>
      </c>
      <c r="C199">
        <v>12730000002</v>
      </c>
      <c r="D199" s="6" t="s">
        <v>1066</v>
      </c>
      <c r="E199" t="s">
        <v>18</v>
      </c>
      <c r="F199" s="1">
        <v>4</v>
      </c>
      <c r="G199" s="2">
        <v>1369.19</v>
      </c>
      <c r="H199" s="15"/>
      <c r="I199" s="20"/>
      <c r="J199" s="29"/>
    </row>
    <row r="200" spans="1:10" x14ac:dyDescent="0.2">
      <c r="A200" s="10" t="s">
        <v>30</v>
      </c>
      <c r="B200" s="6" t="s">
        <v>31</v>
      </c>
      <c r="C200">
        <v>12730000036</v>
      </c>
      <c r="D200" s="6" t="s">
        <v>277</v>
      </c>
      <c r="E200" t="s">
        <v>18</v>
      </c>
      <c r="F200" s="1">
        <v>1</v>
      </c>
      <c r="G200" s="2">
        <v>553.91999999999996</v>
      </c>
      <c r="H200" s="15"/>
      <c r="I200" s="20"/>
      <c r="J200" s="29"/>
    </row>
    <row r="201" spans="1:10" x14ac:dyDescent="0.2">
      <c r="A201" s="10" t="s">
        <v>30</v>
      </c>
      <c r="B201" s="6" t="s">
        <v>31</v>
      </c>
      <c r="C201">
        <v>14692000008</v>
      </c>
      <c r="D201" s="6" t="s">
        <v>435</v>
      </c>
      <c r="E201" t="s">
        <v>11</v>
      </c>
      <c r="F201" s="1">
        <v>1</v>
      </c>
      <c r="G201" s="2">
        <v>123.9</v>
      </c>
      <c r="H201" s="15"/>
      <c r="I201" s="20"/>
      <c r="J201" s="29"/>
    </row>
    <row r="202" spans="1:10" x14ac:dyDescent="0.2">
      <c r="A202" s="10" t="s">
        <v>30</v>
      </c>
      <c r="B202" s="6" t="s">
        <v>31</v>
      </c>
      <c r="C202">
        <v>14692000017</v>
      </c>
      <c r="D202" s="6" t="s">
        <v>222</v>
      </c>
      <c r="E202" t="s">
        <v>11</v>
      </c>
      <c r="F202" s="1">
        <v>1</v>
      </c>
      <c r="G202" s="2">
        <v>603.4</v>
      </c>
      <c r="H202" s="15"/>
      <c r="I202" s="20"/>
      <c r="J202" s="29"/>
    </row>
    <row r="203" spans="1:10" x14ac:dyDescent="0.2">
      <c r="A203" s="10" t="s">
        <v>30</v>
      </c>
      <c r="B203" s="6" t="s">
        <v>31</v>
      </c>
      <c r="C203">
        <v>16100000163</v>
      </c>
      <c r="D203" s="6" t="s">
        <v>279</v>
      </c>
      <c r="E203" t="s">
        <v>18</v>
      </c>
      <c r="F203" s="1">
        <v>25</v>
      </c>
      <c r="G203" s="2">
        <v>1627.5</v>
      </c>
      <c r="H203" s="15"/>
      <c r="I203" s="20"/>
      <c r="J203" s="29"/>
    </row>
    <row r="204" spans="1:10" x14ac:dyDescent="0.2">
      <c r="A204" s="10" t="s">
        <v>30</v>
      </c>
      <c r="B204" s="6" t="s">
        <v>31</v>
      </c>
      <c r="C204">
        <v>21311100001</v>
      </c>
      <c r="D204" s="6" t="s">
        <v>45</v>
      </c>
      <c r="E204" t="s">
        <v>46</v>
      </c>
      <c r="F204" s="1">
        <v>0.24</v>
      </c>
      <c r="G204" s="2">
        <v>3856.81</v>
      </c>
      <c r="H204" s="15"/>
      <c r="I204" s="20"/>
      <c r="J204" s="29"/>
    </row>
    <row r="205" spans="1:10" x14ac:dyDescent="0.2">
      <c r="A205" s="10" t="s">
        <v>30</v>
      </c>
      <c r="B205" s="6" t="s">
        <v>31</v>
      </c>
      <c r="C205">
        <v>22481100007</v>
      </c>
      <c r="D205" s="6" t="s">
        <v>751</v>
      </c>
      <c r="E205" t="s">
        <v>40</v>
      </c>
      <c r="F205" s="1">
        <v>52</v>
      </c>
      <c r="G205" s="2">
        <v>21697.65</v>
      </c>
      <c r="H205" s="15"/>
      <c r="I205" s="22"/>
      <c r="J205" s="26"/>
    </row>
    <row r="206" spans="1:10" x14ac:dyDescent="0.2">
      <c r="A206" s="10" t="s">
        <v>30</v>
      </c>
      <c r="B206" s="6" t="s">
        <v>31</v>
      </c>
      <c r="C206">
        <v>22483100051</v>
      </c>
      <c r="D206" s="6" t="s">
        <v>540</v>
      </c>
      <c r="E206" t="s">
        <v>18</v>
      </c>
      <c r="F206" s="1">
        <v>6.4</v>
      </c>
      <c r="G206" s="2">
        <v>4281.37</v>
      </c>
      <c r="H206" s="15"/>
      <c r="I206" s="20"/>
      <c r="J206" s="29"/>
    </row>
    <row r="207" spans="1:10" x14ac:dyDescent="0.2">
      <c r="A207" s="10" t="s">
        <v>30</v>
      </c>
      <c r="B207" s="6" t="s">
        <v>31</v>
      </c>
      <c r="C207">
        <v>22483100066</v>
      </c>
      <c r="D207" s="6" t="s">
        <v>238</v>
      </c>
      <c r="E207" t="s">
        <v>18</v>
      </c>
      <c r="F207" s="1">
        <v>5.54</v>
      </c>
      <c r="G207" s="2">
        <v>3212.17</v>
      </c>
      <c r="H207" s="15"/>
      <c r="I207" s="20"/>
      <c r="J207" s="29"/>
    </row>
    <row r="208" spans="1:10" x14ac:dyDescent="0.2">
      <c r="A208" s="10" t="s">
        <v>30</v>
      </c>
      <c r="B208" s="6" t="s">
        <v>31</v>
      </c>
      <c r="C208">
        <v>23141200007</v>
      </c>
      <c r="D208" s="6" t="s">
        <v>1291</v>
      </c>
      <c r="E208" t="s">
        <v>18</v>
      </c>
      <c r="F208" s="1">
        <v>40</v>
      </c>
      <c r="G208" s="2">
        <v>3525.5</v>
      </c>
      <c r="H208" s="15"/>
      <c r="I208" s="20"/>
      <c r="J208" s="29"/>
    </row>
    <row r="209" spans="1:10" x14ac:dyDescent="0.2">
      <c r="A209" s="10" t="s">
        <v>30</v>
      </c>
      <c r="B209" s="6" t="s">
        <v>31</v>
      </c>
      <c r="C209">
        <v>25312000103</v>
      </c>
      <c r="D209" s="6" t="s">
        <v>796</v>
      </c>
      <c r="E209" t="s">
        <v>11</v>
      </c>
      <c r="F209" s="1">
        <v>10</v>
      </c>
      <c r="G209" s="2">
        <v>106.61</v>
      </c>
      <c r="H209" s="15"/>
      <c r="I209" s="20"/>
      <c r="J209" s="29"/>
    </row>
    <row r="210" spans="1:10" x14ac:dyDescent="0.2">
      <c r="A210" s="10" t="s">
        <v>30</v>
      </c>
      <c r="B210" s="6" t="s">
        <v>31</v>
      </c>
      <c r="C210">
        <v>25720000003</v>
      </c>
      <c r="D210" s="6" t="s">
        <v>1298</v>
      </c>
      <c r="E210" t="s">
        <v>18</v>
      </c>
      <c r="F210" s="1">
        <v>28.4</v>
      </c>
      <c r="G210" s="2">
        <v>4550.2</v>
      </c>
      <c r="H210" s="15"/>
      <c r="I210" s="20"/>
      <c r="J210" s="29"/>
    </row>
    <row r="211" spans="1:10" x14ac:dyDescent="0.2">
      <c r="A211" s="10" t="s">
        <v>30</v>
      </c>
      <c r="B211" s="6" t="s">
        <v>31</v>
      </c>
      <c r="C211">
        <v>25724000004</v>
      </c>
      <c r="D211" s="6" t="s">
        <v>29</v>
      </c>
      <c r="E211" t="s">
        <v>18</v>
      </c>
      <c r="F211" s="1">
        <v>10.3</v>
      </c>
      <c r="G211" s="2">
        <v>2439.17</v>
      </c>
      <c r="H211" s="15"/>
      <c r="I211" s="20"/>
      <c r="J211" s="29"/>
    </row>
    <row r="212" spans="1:10" x14ac:dyDescent="0.2">
      <c r="A212" s="10" t="s">
        <v>30</v>
      </c>
      <c r="B212" s="6" t="s">
        <v>31</v>
      </c>
      <c r="C212">
        <v>31825100001</v>
      </c>
      <c r="D212" s="6" t="s">
        <v>939</v>
      </c>
      <c r="E212" t="s">
        <v>11</v>
      </c>
      <c r="F212" s="1">
        <v>1</v>
      </c>
      <c r="G212" s="2">
        <v>93800</v>
      </c>
      <c r="H212" s="15" t="s">
        <v>1424</v>
      </c>
      <c r="I212" s="20" t="s">
        <v>1419</v>
      </c>
      <c r="J212" s="29">
        <f>G212</f>
        <v>93800</v>
      </c>
    </row>
    <row r="213" spans="1:10" x14ac:dyDescent="0.2">
      <c r="A213" s="10" t="s">
        <v>30</v>
      </c>
      <c r="B213" s="6" t="s">
        <v>31</v>
      </c>
      <c r="C213">
        <v>36400000003</v>
      </c>
      <c r="D213" s="6" t="s">
        <v>930</v>
      </c>
      <c r="E213" t="s">
        <v>11</v>
      </c>
      <c r="F213" s="1">
        <v>1</v>
      </c>
      <c r="G213" s="2">
        <v>65889.83</v>
      </c>
      <c r="H213" s="15"/>
      <c r="I213" s="22"/>
      <c r="J213" s="26"/>
    </row>
    <row r="214" spans="1:10" x14ac:dyDescent="0.2">
      <c r="A214" s="10" t="s">
        <v>30</v>
      </c>
      <c r="B214" s="6" t="s">
        <v>31</v>
      </c>
      <c r="C214">
        <v>37100000031</v>
      </c>
      <c r="D214" s="6" t="s">
        <v>234</v>
      </c>
      <c r="E214" t="s">
        <v>11</v>
      </c>
      <c r="F214" s="1">
        <v>1</v>
      </c>
      <c r="G214" s="2">
        <v>122.91</v>
      </c>
      <c r="H214" s="15"/>
      <c r="I214" s="20"/>
      <c r="J214" s="29"/>
    </row>
    <row r="215" spans="1:10" x14ac:dyDescent="0.2">
      <c r="A215" s="10" t="s">
        <v>30</v>
      </c>
      <c r="B215" s="6" t="s">
        <v>31</v>
      </c>
      <c r="C215">
        <v>37211000004</v>
      </c>
      <c r="D215" s="6" t="s">
        <v>111</v>
      </c>
      <c r="E215" t="s">
        <v>11</v>
      </c>
      <c r="F215" s="1">
        <v>2</v>
      </c>
      <c r="G215" s="2">
        <v>7618.53</v>
      </c>
      <c r="H215" s="15"/>
      <c r="I215" s="22"/>
      <c r="J215" s="26"/>
    </row>
    <row r="216" spans="1:10" x14ac:dyDescent="0.2">
      <c r="A216" s="10" t="s">
        <v>30</v>
      </c>
      <c r="B216" s="6" t="s">
        <v>31</v>
      </c>
      <c r="C216">
        <v>42000000734</v>
      </c>
      <c r="D216" s="6" t="s">
        <v>1040</v>
      </c>
      <c r="E216" t="s">
        <v>18</v>
      </c>
      <c r="F216" s="1">
        <v>10</v>
      </c>
      <c r="G216" s="2">
        <v>927.7</v>
      </c>
      <c r="H216" s="15"/>
      <c r="I216" s="20"/>
      <c r="J216" s="29"/>
    </row>
    <row r="217" spans="1:10" x14ac:dyDescent="0.2">
      <c r="A217" s="10" t="s">
        <v>30</v>
      </c>
      <c r="B217" s="6" t="s">
        <v>31</v>
      </c>
      <c r="C217">
        <v>42000000744</v>
      </c>
      <c r="D217" s="6" t="s">
        <v>361</v>
      </c>
      <c r="E217" t="s">
        <v>18</v>
      </c>
      <c r="F217" s="1">
        <v>24</v>
      </c>
      <c r="G217" s="2">
        <v>1927.98</v>
      </c>
      <c r="H217" s="15"/>
      <c r="I217" s="20"/>
      <c r="J217" s="29"/>
    </row>
    <row r="218" spans="1:10" x14ac:dyDescent="0.2">
      <c r="A218" s="10" t="s">
        <v>30</v>
      </c>
      <c r="B218" s="6" t="s">
        <v>31</v>
      </c>
      <c r="C218">
        <v>57699500006</v>
      </c>
      <c r="D218" s="6" t="s">
        <v>236</v>
      </c>
      <c r="E218" t="s">
        <v>95</v>
      </c>
      <c r="F218" s="1">
        <v>1.29</v>
      </c>
      <c r="G218" s="2">
        <v>2991</v>
      </c>
      <c r="H218" s="15"/>
      <c r="I218" s="20"/>
      <c r="J218" s="29"/>
    </row>
    <row r="219" spans="1:10" x14ac:dyDescent="0.2">
      <c r="A219" s="5" t="s">
        <v>30</v>
      </c>
      <c r="B219" s="6" t="s">
        <v>31</v>
      </c>
      <c r="C219">
        <v>59222000020</v>
      </c>
      <c r="D219" s="6" t="s">
        <v>237</v>
      </c>
      <c r="E219" t="s">
        <v>117</v>
      </c>
      <c r="F219" s="1">
        <v>30</v>
      </c>
      <c r="G219" s="2">
        <v>1247.18</v>
      </c>
      <c r="H219" s="15"/>
      <c r="I219" s="20"/>
      <c r="J219" s="29"/>
    </row>
    <row r="220" spans="1:10" x14ac:dyDescent="0.2">
      <c r="A220" s="7" t="s">
        <v>1361</v>
      </c>
      <c r="B220" s="7"/>
      <c r="C220" s="7"/>
      <c r="D220" s="7"/>
      <c r="E220" s="7"/>
      <c r="F220" s="8">
        <v>309.57</v>
      </c>
      <c r="G220" s="9">
        <v>257621.75000000003</v>
      </c>
      <c r="H220" s="16"/>
      <c r="I220" s="30">
        <f t="shared" ref="I220:J220" si="4">SUM(I196:I219)</f>
        <v>0</v>
      </c>
      <c r="J220" s="30">
        <f t="shared" si="4"/>
        <v>124200</v>
      </c>
    </row>
    <row r="221" spans="1:10" x14ac:dyDescent="0.2">
      <c r="A221" s="10" t="s">
        <v>51</v>
      </c>
      <c r="B221" s="6" t="s">
        <v>10</v>
      </c>
      <c r="C221">
        <v>14169000119</v>
      </c>
      <c r="D221" s="6" t="s">
        <v>575</v>
      </c>
      <c r="E221" t="s">
        <v>11</v>
      </c>
      <c r="F221" s="1">
        <v>2</v>
      </c>
      <c r="G221" s="2">
        <v>1630.51</v>
      </c>
      <c r="H221" s="15"/>
      <c r="I221" s="20"/>
      <c r="J221" s="29"/>
    </row>
    <row r="222" spans="1:10" x14ac:dyDescent="0.2">
      <c r="A222" s="10" t="s">
        <v>51</v>
      </c>
      <c r="B222" s="6" t="s">
        <v>10</v>
      </c>
      <c r="C222">
        <v>14169000120</v>
      </c>
      <c r="D222" s="6" t="s">
        <v>927</v>
      </c>
      <c r="E222" t="s">
        <v>11</v>
      </c>
      <c r="F222" s="1">
        <v>2</v>
      </c>
      <c r="G222" s="2">
        <v>482.15</v>
      </c>
      <c r="H222" s="15"/>
      <c r="I222" s="20"/>
      <c r="J222" s="29"/>
    </row>
    <row r="223" spans="1:10" x14ac:dyDescent="0.2">
      <c r="A223" s="10" t="s">
        <v>51</v>
      </c>
      <c r="B223" s="6" t="s">
        <v>10</v>
      </c>
      <c r="C223">
        <v>14169000123</v>
      </c>
      <c r="D223" s="6" t="s">
        <v>842</v>
      </c>
      <c r="E223" t="s">
        <v>11</v>
      </c>
      <c r="F223" s="1">
        <v>1</v>
      </c>
      <c r="G223" s="2">
        <v>258.20999999999998</v>
      </c>
      <c r="H223" s="15"/>
      <c r="I223" s="20"/>
      <c r="J223" s="29"/>
    </row>
    <row r="224" spans="1:10" x14ac:dyDescent="0.2">
      <c r="A224" s="10" t="s">
        <v>51</v>
      </c>
      <c r="B224" s="6" t="s">
        <v>10</v>
      </c>
      <c r="C224">
        <v>14169000169</v>
      </c>
      <c r="D224" s="6" t="s">
        <v>754</v>
      </c>
      <c r="E224" t="s">
        <v>11</v>
      </c>
      <c r="F224" s="1">
        <v>2</v>
      </c>
      <c r="G224" s="2">
        <v>1800</v>
      </c>
      <c r="H224" s="15"/>
      <c r="I224" s="20"/>
      <c r="J224" s="29"/>
    </row>
    <row r="225" spans="1:10" x14ac:dyDescent="0.2">
      <c r="A225" s="10" t="s">
        <v>51</v>
      </c>
      <c r="B225" s="6" t="s">
        <v>10</v>
      </c>
      <c r="C225">
        <v>14169000171</v>
      </c>
      <c r="D225" s="6" t="s">
        <v>755</v>
      </c>
      <c r="E225" t="s">
        <v>11</v>
      </c>
      <c r="F225" s="1">
        <v>11</v>
      </c>
      <c r="G225" s="2">
        <v>1100</v>
      </c>
      <c r="H225" s="15"/>
      <c r="I225" s="20"/>
      <c r="J225" s="29"/>
    </row>
    <row r="226" spans="1:10" x14ac:dyDescent="0.2">
      <c r="A226" s="10" t="s">
        <v>51</v>
      </c>
      <c r="B226" s="6" t="s">
        <v>10</v>
      </c>
      <c r="C226">
        <v>16800000146</v>
      </c>
      <c r="D226" s="6" t="s">
        <v>363</v>
      </c>
      <c r="E226" t="s">
        <v>11</v>
      </c>
      <c r="F226" s="1">
        <v>16</v>
      </c>
      <c r="G226" s="2">
        <v>271.19</v>
      </c>
      <c r="H226" s="15"/>
      <c r="I226" s="20"/>
      <c r="J226" s="29"/>
    </row>
    <row r="227" spans="1:10" x14ac:dyDescent="0.2">
      <c r="A227" s="10" t="s">
        <v>51</v>
      </c>
      <c r="B227" s="6" t="s">
        <v>10</v>
      </c>
      <c r="C227">
        <v>22935100013</v>
      </c>
      <c r="D227" s="6" t="s">
        <v>239</v>
      </c>
      <c r="E227" t="s">
        <v>11</v>
      </c>
      <c r="F227" s="1">
        <v>4</v>
      </c>
      <c r="G227" s="2">
        <v>9830.51</v>
      </c>
      <c r="H227" s="15"/>
      <c r="I227" s="22"/>
      <c r="J227" s="26"/>
    </row>
    <row r="228" spans="1:10" x14ac:dyDescent="0.2">
      <c r="A228" s="10" t="s">
        <v>51</v>
      </c>
      <c r="B228" s="6" t="s">
        <v>10</v>
      </c>
      <c r="C228">
        <v>22935100016</v>
      </c>
      <c r="D228" s="6" t="s">
        <v>298</v>
      </c>
      <c r="E228" t="s">
        <v>11</v>
      </c>
      <c r="F228" s="1">
        <v>4</v>
      </c>
      <c r="G228" s="2">
        <v>720</v>
      </c>
      <c r="H228" s="15"/>
      <c r="I228" s="20"/>
      <c r="J228" s="29"/>
    </row>
    <row r="229" spans="1:10" x14ac:dyDescent="0.2">
      <c r="A229" s="10" t="s">
        <v>51</v>
      </c>
      <c r="B229" s="6" t="s">
        <v>10</v>
      </c>
      <c r="C229">
        <v>25312000148</v>
      </c>
      <c r="D229" s="6" t="s">
        <v>1138</v>
      </c>
      <c r="E229" t="s">
        <v>11</v>
      </c>
      <c r="F229" s="1">
        <v>16</v>
      </c>
      <c r="G229" s="2">
        <v>1065.74</v>
      </c>
      <c r="H229" s="15"/>
      <c r="I229" s="20"/>
      <c r="J229" s="29"/>
    </row>
    <row r="230" spans="1:10" x14ac:dyDescent="0.2">
      <c r="A230" s="10" t="s">
        <v>51</v>
      </c>
      <c r="B230" s="6" t="s">
        <v>10</v>
      </c>
      <c r="C230">
        <v>25312000270</v>
      </c>
      <c r="D230" s="6" t="s">
        <v>398</v>
      </c>
      <c r="E230" t="s">
        <v>11</v>
      </c>
      <c r="F230" s="1">
        <v>20</v>
      </c>
      <c r="G230" s="2">
        <v>118.64</v>
      </c>
      <c r="H230" s="15"/>
      <c r="I230" s="20"/>
      <c r="J230" s="29"/>
    </row>
    <row r="231" spans="1:10" x14ac:dyDescent="0.2">
      <c r="A231" s="10" t="s">
        <v>51</v>
      </c>
      <c r="B231" s="6" t="s">
        <v>10</v>
      </c>
      <c r="C231">
        <v>25312000277</v>
      </c>
      <c r="D231" s="6" t="s">
        <v>554</v>
      </c>
      <c r="E231" t="s">
        <v>11</v>
      </c>
      <c r="F231" s="1">
        <v>8</v>
      </c>
      <c r="G231" s="2">
        <v>88.14</v>
      </c>
      <c r="H231" s="15"/>
      <c r="I231" s="20"/>
      <c r="J231" s="29"/>
    </row>
    <row r="232" spans="1:10" x14ac:dyDescent="0.2">
      <c r="A232" s="10" t="s">
        <v>51</v>
      </c>
      <c r="B232" s="6" t="s">
        <v>10</v>
      </c>
      <c r="C232">
        <v>25676000002</v>
      </c>
      <c r="D232" s="6" t="s">
        <v>69</v>
      </c>
      <c r="E232" t="s">
        <v>11</v>
      </c>
      <c r="F232" s="1">
        <v>30</v>
      </c>
      <c r="G232" s="2">
        <v>1123.73</v>
      </c>
      <c r="H232" s="15"/>
      <c r="I232" s="20"/>
      <c r="J232" s="29"/>
    </row>
    <row r="233" spans="1:10" x14ac:dyDescent="0.2">
      <c r="A233" s="10" t="s">
        <v>51</v>
      </c>
      <c r="B233" s="6" t="s">
        <v>10</v>
      </c>
      <c r="C233">
        <v>25751000003</v>
      </c>
      <c r="D233" s="6" t="s">
        <v>1042</v>
      </c>
      <c r="E233" t="s">
        <v>18</v>
      </c>
      <c r="F233" s="1">
        <v>353</v>
      </c>
      <c r="G233" s="2">
        <v>22229.61</v>
      </c>
      <c r="H233" s="15"/>
      <c r="I233" s="22"/>
      <c r="J233" s="26"/>
    </row>
    <row r="234" spans="1:10" x14ac:dyDescent="0.2">
      <c r="A234" s="10" t="s">
        <v>51</v>
      </c>
      <c r="B234" s="6" t="s">
        <v>10</v>
      </c>
      <c r="C234">
        <v>25759000009</v>
      </c>
      <c r="D234" s="6" t="s">
        <v>251</v>
      </c>
      <c r="E234" t="s">
        <v>11</v>
      </c>
      <c r="F234" s="1">
        <v>1</v>
      </c>
      <c r="G234" s="2">
        <v>8.4700000000000006</v>
      </c>
      <c r="H234" s="15"/>
      <c r="I234" s="20"/>
      <c r="J234" s="29"/>
    </row>
    <row r="235" spans="1:10" x14ac:dyDescent="0.2">
      <c r="A235" s="10" t="s">
        <v>51</v>
      </c>
      <c r="B235" s="6" t="s">
        <v>10</v>
      </c>
      <c r="C235">
        <v>25794000007</v>
      </c>
      <c r="D235" s="6" t="s">
        <v>1110</v>
      </c>
      <c r="E235" t="s">
        <v>11</v>
      </c>
      <c r="F235" s="1">
        <v>56</v>
      </c>
      <c r="G235" s="2">
        <v>2880.64</v>
      </c>
      <c r="H235" s="15"/>
      <c r="I235" s="20"/>
      <c r="J235" s="29"/>
    </row>
    <row r="236" spans="1:10" x14ac:dyDescent="0.2">
      <c r="A236" s="10" t="s">
        <v>51</v>
      </c>
      <c r="B236" s="6" t="s">
        <v>10</v>
      </c>
      <c r="C236">
        <v>25794000008</v>
      </c>
      <c r="D236" s="6" t="s">
        <v>1163</v>
      </c>
      <c r="E236" t="s">
        <v>11</v>
      </c>
      <c r="F236" s="1">
        <v>4</v>
      </c>
      <c r="G236" s="2">
        <v>205.76</v>
      </c>
      <c r="H236" s="15"/>
      <c r="I236" s="20"/>
      <c r="J236" s="29"/>
    </row>
    <row r="237" spans="1:10" x14ac:dyDescent="0.2">
      <c r="A237" s="10" t="s">
        <v>51</v>
      </c>
      <c r="B237" s="6" t="s">
        <v>10</v>
      </c>
      <c r="C237">
        <v>25794000009</v>
      </c>
      <c r="D237" s="6" t="s">
        <v>981</v>
      </c>
      <c r="E237" t="s">
        <v>11</v>
      </c>
      <c r="F237" s="1">
        <v>24</v>
      </c>
      <c r="G237" s="2">
        <v>1480.32</v>
      </c>
      <c r="H237" s="15"/>
      <c r="I237" s="20"/>
      <c r="J237" s="29"/>
    </row>
    <row r="238" spans="1:10" x14ac:dyDescent="0.2">
      <c r="A238" s="10" t="s">
        <v>51</v>
      </c>
      <c r="B238" s="6" t="s">
        <v>10</v>
      </c>
      <c r="C238">
        <v>25794000010</v>
      </c>
      <c r="D238" s="6" t="s">
        <v>1139</v>
      </c>
      <c r="E238" t="s">
        <v>11</v>
      </c>
      <c r="F238" s="1">
        <v>78</v>
      </c>
      <c r="G238" s="2">
        <v>4811.04</v>
      </c>
      <c r="H238" s="15"/>
      <c r="I238" s="20"/>
      <c r="J238" s="29"/>
    </row>
    <row r="239" spans="1:10" x14ac:dyDescent="0.2">
      <c r="A239" s="10" t="s">
        <v>51</v>
      </c>
      <c r="B239" s="6" t="s">
        <v>10</v>
      </c>
      <c r="C239">
        <v>25794000011</v>
      </c>
      <c r="D239" s="6" t="s">
        <v>1133</v>
      </c>
      <c r="E239" t="s">
        <v>11</v>
      </c>
      <c r="F239" s="1">
        <v>36</v>
      </c>
      <c r="G239" s="2">
        <v>2170.8000000000002</v>
      </c>
      <c r="H239" s="15"/>
      <c r="I239" s="20"/>
      <c r="J239" s="29"/>
    </row>
    <row r="240" spans="1:10" x14ac:dyDescent="0.2">
      <c r="A240" s="10" t="s">
        <v>51</v>
      </c>
      <c r="B240" s="6" t="s">
        <v>10</v>
      </c>
      <c r="C240">
        <v>25794000027</v>
      </c>
      <c r="D240" s="6" t="s">
        <v>268</v>
      </c>
      <c r="E240" t="s">
        <v>11</v>
      </c>
      <c r="F240" s="1">
        <v>4</v>
      </c>
      <c r="G240" s="2">
        <v>13.56</v>
      </c>
      <c r="H240" s="15"/>
      <c r="I240" s="20"/>
      <c r="J240" s="29"/>
    </row>
    <row r="241" spans="1:10" x14ac:dyDescent="0.2">
      <c r="A241" s="10" t="s">
        <v>51</v>
      </c>
      <c r="B241" s="6" t="s">
        <v>10</v>
      </c>
      <c r="C241">
        <v>31700000002</v>
      </c>
      <c r="D241" s="6" t="s">
        <v>722</v>
      </c>
      <c r="E241" t="s">
        <v>11</v>
      </c>
      <c r="F241" s="1">
        <v>1</v>
      </c>
      <c r="G241" s="2">
        <v>2530.94</v>
      </c>
      <c r="H241" s="15"/>
      <c r="I241" s="20"/>
      <c r="J241" s="29"/>
    </row>
    <row r="242" spans="1:10" x14ac:dyDescent="0.2">
      <c r="A242" s="10" t="s">
        <v>51</v>
      </c>
      <c r="B242" s="6" t="s">
        <v>10</v>
      </c>
      <c r="C242">
        <v>33240000017</v>
      </c>
      <c r="D242" s="6" t="s">
        <v>359</v>
      </c>
      <c r="E242" t="s">
        <v>11</v>
      </c>
      <c r="F242" s="1">
        <v>1</v>
      </c>
      <c r="G242" s="2">
        <v>6285.59</v>
      </c>
      <c r="H242" s="15"/>
      <c r="I242" s="22"/>
      <c r="J242" s="26"/>
    </row>
    <row r="243" spans="1:10" x14ac:dyDescent="0.2">
      <c r="A243" s="10" t="s">
        <v>51</v>
      </c>
      <c r="B243" s="6" t="s">
        <v>10</v>
      </c>
      <c r="C243">
        <v>33240000020</v>
      </c>
      <c r="D243" s="6" t="s">
        <v>1034</v>
      </c>
      <c r="E243" t="s">
        <v>11</v>
      </c>
      <c r="F243" s="1">
        <v>3</v>
      </c>
      <c r="G243" s="2">
        <v>7732.24</v>
      </c>
      <c r="H243" s="15"/>
      <c r="I243" s="22"/>
      <c r="J243" s="26"/>
    </row>
    <row r="244" spans="1:10" x14ac:dyDescent="0.2">
      <c r="A244" s="10" t="s">
        <v>51</v>
      </c>
      <c r="B244" s="6" t="s">
        <v>10</v>
      </c>
      <c r="C244">
        <v>34130090005</v>
      </c>
      <c r="D244" s="6" t="s">
        <v>325</v>
      </c>
      <c r="E244" t="s">
        <v>11</v>
      </c>
      <c r="F244" s="1">
        <v>5</v>
      </c>
      <c r="G244" s="2">
        <v>1610.65</v>
      </c>
      <c r="H244" s="15"/>
      <c r="I244" s="20"/>
      <c r="J244" s="29"/>
    </row>
    <row r="245" spans="1:10" x14ac:dyDescent="0.2">
      <c r="A245" s="10" t="s">
        <v>51</v>
      </c>
      <c r="B245" s="6" t="s">
        <v>10</v>
      </c>
      <c r="C245">
        <v>34200000009</v>
      </c>
      <c r="D245" s="6" t="s">
        <v>961</v>
      </c>
      <c r="E245" t="s">
        <v>11</v>
      </c>
      <c r="F245" s="1">
        <v>9</v>
      </c>
      <c r="G245" s="2">
        <v>432.72</v>
      </c>
      <c r="H245" s="15"/>
      <c r="I245" s="20"/>
      <c r="J245" s="29"/>
    </row>
    <row r="246" spans="1:10" x14ac:dyDescent="0.2">
      <c r="A246" s="10" t="s">
        <v>51</v>
      </c>
      <c r="B246" s="6" t="s">
        <v>10</v>
      </c>
      <c r="C246">
        <v>34200000077</v>
      </c>
      <c r="D246" s="6" t="s">
        <v>659</v>
      </c>
      <c r="E246" t="s">
        <v>11</v>
      </c>
      <c r="F246" s="1">
        <v>1</v>
      </c>
      <c r="G246" s="2">
        <v>1723.32</v>
      </c>
      <c r="H246" s="15"/>
      <c r="I246" s="20"/>
      <c r="J246" s="29"/>
    </row>
    <row r="247" spans="1:10" x14ac:dyDescent="0.2">
      <c r="A247" s="10" t="s">
        <v>51</v>
      </c>
      <c r="B247" s="6" t="s">
        <v>10</v>
      </c>
      <c r="C247">
        <v>34200000089</v>
      </c>
      <c r="D247" s="6" t="s">
        <v>1035</v>
      </c>
      <c r="E247" t="s">
        <v>11</v>
      </c>
      <c r="F247" s="1">
        <v>4</v>
      </c>
      <c r="G247" s="2">
        <v>903.24</v>
      </c>
      <c r="H247" s="15"/>
      <c r="I247" s="20"/>
      <c r="J247" s="29"/>
    </row>
    <row r="248" spans="1:10" x14ac:dyDescent="0.2">
      <c r="A248" s="10" t="s">
        <v>51</v>
      </c>
      <c r="B248" s="6" t="s">
        <v>10</v>
      </c>
      <c r="C248">
        <v>34200000095</v>
      </c>
      <c r="D248" s="6" t="s">
        <v>996</v>
      </c>
      <c r="E248" t="s">
        <v>11</v>
      </c>
      <c r="F248" s="1">
        <v>33</v>
      </c>
      <c r="G248" s="2">
        <v>4125</v>
      </c>
      <c r="H248" s="15"/>
      <c r="I248" s="20"/>
      <c r="J248" s="29"/>
    </row>
    <row r="249" spans="1:10" x14ac:dyDescent="0.2">
      <c r="A249" s="10" t="s">
        <v>51</v>
      </c>
      <c r="B249" s="6" t="s">
        <v>10</v>
      </c>
      <c r="C249">
        <v>34200000099</v>
      </c>
      <c r="D249" s="6" t="s">
        <v>988</v>
      </c>
      <c r="E249" t="s">
        <v>11</v>
      </c>
      <c r="F249" s="1">
        <v>1</v>
      </c>
      <c r="G249" s="2">
        <v>350</v>
      </c>
      <c r="H249" s="15"/>
      <c r="I249" s="20"/>
      <c r="J249" s="29"/>
    </row>
    <row r="250" spans="1:10" x14ac:dyDescent="0.2">
      <c r="A250" s="10" t="s">
        <v>51</v>
      </c>
      <c r="B250" s="6" t="s">
        <v>10</v>
      </c>
      <c r="C250">
        <v>34200000113</v>
      </c>
      <c r="D250" s="6" t="s">
        <v>1137</v>
      </c>
      <c r="E250" t="s">
        <v>11</v>
      </c>
      <c r="F250" s="1">
        <v>4</v>
      </c>
      <c r="G250" s="2">
        <v>579.83000000000004</v>
      </c>
      <c r="H250" s="15"/>
      <c r="I250" s="20"/>
      <c r="J250" s="29"/>
    </row>
    <row r="251" spans="1:10" x14ac:dyDescent="0.2">
      <c r="A251" s="10" t="s">
        <v>51</v>
      </c>
      <c r="B251" s="6" t="s">
        <v>10</v>
      </c>
      <c r="C251">
        <v>34200000114</v>
      </c>
      <c r="D251" s="6" t="s">
        <v>1214</v>
      </c>
      <c r="E251" t="s">
        <v>11</v>
      </c>
      <c r="F251" s="1">
        <v>10</v>
      </c>
      <c r="G251" s="2">
        <v>2106</v>
      </c>
      <c r="H251" s="15"/>
      <c r="I251" s="20"/>
      <c r="J251" s="29"/>
    </row>
    <row r="252" spans="1:10" x14ac:dyDescent="0.2">
      <c r="A252" s="10" t="s">
        <v>51</v>
      </c>
      <c r="B252" s="6" t="s">
        <v>10</v>
      </c>
      <c r="C252">
        <v>34200000116</v>
      </c>
      <c r="D252" s="6" t="s">
        <v>1276</v>
      </c>
      <c r="E252" t="s">
        <v>11</v>
      </c>
      <c r="F252" s="1">
        <v>58</v>
      </c>
      <c r="G252" s="2">
        <v>3211.26</v>
      </c>
      <c r="H252" s="15"/>
      <c r="I252" s="20"/>
      <c r="J252" s="29"/>
    </row>
    <row r="253" spans="1:10" x14ac:dyDescent="0.2">
      <c r="A253" s="10" t="s">
        <v>51</v>
      </c>
      <c r="B253" s="6" t="s">
        <v>10</v>
      </c>
      <c r="C253">
        <v>34200000117</v>
      </c>
      <c r="D253" s="6" t="s">
        <v>1277</v>
      </c>
      <c r="E253" t="s">
        <v>11</v>
      </c>
      <c r="F253" s="1">
        <v>57</v>
      </c>
      <c r="G253" s="2">
        <v>4905.83</v>
      </c>
      <c r="H253" s="15"/>
      <c r="I253" s="20"/>
      <c r="J253" s="29"/>
    </row>
    <row r="254" spans="1:10" x14ac:dyDescent="0.2">
      <c r="A254" s="10" t="s">
        <v>51</v>
      </c>
      <c r="B254" s="6" t="s">
        <v>10</v>
      </c>
      <c r="C254">
        <v>34200000149</v>
      </c>
      <c r="D254" s="6" t="s">
        <v>1135</v>
      </c>
      <c r="E254" t="s">
        <v>11</v>
      </c>
      <c r="F254" s="1">
        <v>1</v>
      </c>
      <c r="G254" s="2">
        <v>350</v>
      </c>
      <c r="H254" s="15"/>
      <c r="I254" s="20"/>
      <c r="J254" s="29"/>
    </row>
    <row r="255" spans="1:10" x14ac:dyDescent="0.2">
      <c r="A255" s="10" t="s">
        <v>51</v>
      </c>
      <c r="B255" s="6" t="s">
        <v>10</v>
      </c>
      <c r="C255">
        <v>34200000166</v>
      </c>
      <c r="D255" s="6" t="s">
        <v>760</v>
      </c>
      <c r="E255" t="s">
        <v>11</v>
      </c>
      <c r="F255" s="1">
        <v>2</v>
      </c>
      <c r="G255" s="2">
        <v>1191.7</v>
      </c>
      <c r="H255" s="15"/>
      <c r="I255" s="20"/>
      <c r="J255" s="29"/>
    </row>
    <row r="256" spans="1:10" x14ac:dyDescent="0.2">
      <c r="A256" s="10" t="s">
        <v>51</v>
      </c>
      <c r="B256" s="6" t="s">
        <v>10</v>
      </c>
      <c r="C256">
        <v>34200000167</v>
      </c>
      <c r="D256" s="6" t="s">
        <v>288</v>
      </c>
      <c r="E256" t="s">
        <v>11</v>
      </c>
      <c r="F256" s="1">
        <v>2</v>
      </c>
      <c r="G256" s="2">
        <v>1191.7</v>
      </c>
      <c r="H256" s="15"/>
      <c r="I256" s="20"/>
      <c r="J256" s="29"/>
    </row>
    <row r="257" spans="1:10" x14ac:dyDescent="0.2">
      <c r="A257" s="10" t="s">
        <v>51</v>
      </c>
      <c r="B257" s="6" t="s">
        <v>10</v>
      </c>
      <c r="C257">
        <v>34200000266</v>
      </c>
      <c r="D257" s="6" t="s">
        <v>1019</v>
      </c>
      <c r="E257" t="s">
        <v>11</v>
      </c>
      <c r="F257" s="1">
        <v>9</v>
      </c>
      <c r="G257" s="2">
        <v>432.72</v>
      </c>
      <c r="H257" s="15"/>
      <c r="I257" s="20"/>
      <c r="J257" s="29"/>
    </row>
    <row r="258" spans="1:10" x14ac:dyDescent="0.2">
      <c r="A258" s="10" t="s">
        <v>51</v>
      </c>
      <c r="B258" s="6" t="s">
        <v>10</v>
      </c>
      <c r="C258">
        <v>34211000008</v>
      </c>
      <c r="D258" s="6" t="s">
        <v>1136</v>
      </c>
      <c r="E258" t="s">
        <v>11</v>
      </c>
      <c r="F258" s="1">
        <v>4</v>
      </c>
      <c r="G258" s="2">
        <v>245.32</v>
      </c>
      <c r="H258" s="15"/>
      <c r="I258" s="20"/>
      <c r="J258" s="29"/>
    </row>
    <row r="259" spans="1:10" x14ac:dyDescent="0.2">
      <c r="A259" s="10" t="s">
        <v>51</v>
      </c>
      <c r="B259" s="6" t="s">
        <v>10</v>
      </c>
      <c r="C259">
        <v>34214000013</v>
      </c>
      <c r="D259" s="6" t="s">
        <v>882</v>
      </c>
      <c r="E259" t="s">
        <v>11</v>
      </c>
      <c r="F259" s="1">
        <v>2</v>
      </c>
      <c r="G259" s="2">
        <v>1813.54</v>
      </c>
      <c r="H259" s="15"/>
      <c r="I259" s="20"/>
      <c r="J259" s="29"/>
    </row>
    <row r="260" spans="1:10" x14ac:dyDescent="0.2">
      <c r="A260" s="10" t="s">
        <v>51</v>
      </c>
      <c r="B260" s="6" t="s">
        <v>10</v>
      </c>
      <c r="C260">
        <v>34229000142</v>
      </c>
      <c r="D260" s="6" t="s">
        <v>1104</v>
      </c>
      <c r="E260" t="s">
        <v>11</v>
      </c>
      <c r="F260" s="1">
        <v>2</v>
      </c>
      <c r="G260" s="2">
        <v>10000</v>
      </c>
      <c r="H260" s="15"/>
      <c r="I260" s="22"/>
      <c r="J260" s="26"/>
    </row>
    <row r="261" spans="1:10" x14ac:dyDescent="0.2">
      <c r="A261" s="10" t="s">
        <v>51</v>
      </c>
      <c r="B261" s="6" t="s">
        <v>10</v>
      </c>
      <c r="C261">
        <v>34229000302</v>
      </c>
      <c r="D261" s="6" t="s">
        <v>631</v>
      </c>
      <c r="E261" t="s">
        <v>11</v>
      </c>
      <c r="F261" s="1">
        <v>6</v>
      </c>
      <c r="G261" s="2">
        <v>3775.83</v>
      </c>
      <c r="H261" s="15"/>
      <c r="I261" s="20"/>
      <c r="J261" s="29"/>
    </row>
    <row r="262" spans="1:10" x14ac:dyDescent="0.2">
      <c r="A262" s="10" t="s">
        <v>51</v>
      </c>
      <c r="B262" s="6" t="s">
        <v>10</v>
      </c>
      <c r="C262">
        <v>34284080118</v>
      </c>
      <c r="D262" s="6" t="s">
        <v>404</v>
      </c>
      <c r="E262" t="s">
        <v>11</v>
      </c>
      <c r="F262" s="1">
        <v>1</v>
      </c>
      <c r="G262" s="2">
        <v>170.94</v>
      </c>
      <c r="H262" s="15"/>
      <c r="I262" s="20"/>
      <c r="J262" s="29"/>
    </row>
    <row r="263" spans="1:10" x14ac:dyDescent="0.2">
      <c r="A263" s="10" t="s">
        <v>51</v>
      </c>
      <c r="B263" s="6" t="s">
        <v>10</v>
      </c>
      <c r="C263">
        <v>34300000023</v>
      </c>
      <c r="D263" s="6" t="s">
        <v>1036</v>
      </c>
      <c r="E263" t="s">
        <v>11</v>
      </c>
      <c r="F263" s="1">
        <v>2</v>
      </c>
      <c r="G263" s="2">
        <v>1118.32</v>
      </c>
      <c r="H263" s="15"/>
      <c r="I263" s="20"/>
      <c r="J263" s="29"/>
    </row>
    <row r="264" spans="1:10" x14ac:dyDescent="0.2">
      <c r="A264" s="10" t="s">
        <v>51</v>
      </c>
      <c r="B264" s="6" t="s">
        <v>10</v>
      </c>
      <c r="C264">
        <v>34300000024</v>
      </c>
      <c r="D264" s="6" t="s">
        <v>1278</v>
      </c>
      <c r="E264" t="s">
        <v>11</v>
      </c>
      <c r="F264" s="1">
        <v>1</v>
      </c>
      <c r="G264" s="2">
        <v>18.440000000000001</v>
      </c>
      <c r="H264" s="15"/>
      <c r="I264" s="20"/>
      <c r="J264" s="29"/>
    </row>
    <row r="265" spans="1:10" x14ac:dyDescent="0.2">
      <c r="A265" s="10" t="s">
        <v>51</v>
      </c>
      <c r="B265" s="6" t="s">
        <v>10</v>
      </c>
      <c r="C265">
        <v>34300000025</v>
      </c>
      <c r="D265" s="6" t="s">
        <v>1063</v>
      </c>
      <c r="E265" t="s">
        <v>11</v>
      </c>
      <c r="F265" s="1">
        <v>3</v>
      </c>
      <c r="G265" s="2">
        <v>4696.2</v>
      </c>
      <c r="H265" s="15"/>
      <c r="I265" s="20"/>
      <c r="J265" s="29"/>
    </row>
    <row r="266" spans="1:10" x14ac:dyDescent="0.2">
      <c r="A266" s="10" t="s">
        <v>51</v>
      </c>
      <c r="B266" s="6" t="s">
        <v>10</v>
      </c>
      <c r="C266">
        <v>34343900032</v>
      </c>
      <c r="D266" s="6" t="s">
        <v>377</v>
      </c>
      <c r="E266" t="s">
        <v>11</v>
      </c>
      <c r="F266" s="1">
        <v>6</v>
      </c>
      <c r="G266" s="2">
        <v>3460.78</v>
      </c>
      <c r="H266" s="15"/>
      <c r="I266" s="20"/>
      <c r="J266" s="29"/>
    </row>
    <row r="267" spans="1:10" x14ac:dyDescent="0.2">
      <c r="A267" s="10" t="s">
        <v>51</v>
      </c>
      <c r="B267" s="6" t="s">
        <v>10</v>
      </c>
      <c r="C267">
        <v>34390000037</v>
      </c>
      <c r="D267" s="6" t="s">
        <v>77</v>
      </c>
      <c r="E267" t="s">
        <v>11</v>
      </c>
      <c r="F267" s="1">
        <v>7</v>
      </c>
      <c r="G267" s="2">
        <v>6860</v>
      </c>
      <c r="H267" s="15"/>
      <c r="I267" s="22"/>
      <c r="J267" s="26"/>
    </row>
    <row r="268" spans="1:10" x14ac:dyDescent="0.2">
      <c r="A268" s="10" t="s">
        <v>51</v>
      </c>
      <c r="B268" s="6" t="s">
        <v>10</v>
      </c>
      <c r="C268">
        <v>34420000019</v>
      </c>
      <c r="D268" s="6" t="s">
        <v>986</v>
      </c>
      <c r="E268" t="s">
        <v>11</v>
      </c>
      <c r="F268" s="1">
        <v>45</v>
      </c>
      <c r="G268" s="2">
        <v>3555</v>
      </c>
      <c r="H268" s="15"/>
      <c r="I268" s="20"/>
      <c r="J268" s="29"/>
    </row>
    <row r="269" spans="1:10" x14ac:dyDescent="0.2">
      <c r="A269" s="10" t="s">
        <v>51</v>
      </c>
      <c r="B269" s="6" t="s">
        <v>10</v>
      </c>
      <c r="C269">
        <v>34581700001</v>
      </c>
      <c r="D269" s="6" t="s">
        <v>401</v>
      </c>
      <c r="E269" t="s">
        <v>11</v>
      </c>
      <c r="F269" s="1">
        <v>1</v>
      </c>
      <c r="G269" s="2">
        <v>702</v>
      </c>
      <c r="H269" s="15"/>
      <c r="I269" s="20"/>
      <c r="J269" s="29"/>
    </row>
    <row r="270" spans="1:10" x14ac:dyDescent="0.2">
      <c r="A270" s="10" t="s">
        <v>51</v>
      </c>
      <c r="B270" s="6" t="s">
        <v>10</v>
      </c>
      <c r="C270">
        <v>34600000068</v>
      </c>
      <c r="D270" s="6" t="s">
        <v>962</v>
      </c>
      <c r="E270" t="s">
        <v>11</v>
      </c>
      <c r="F270" s="1">
        <v>1</v>
      </c>
      <c r="G270" s="2">
        <v>4070.36</v>
      </c>
      <c r="H270" s="15"/>
      <c r="I270" s="20"/>
      <c r="J270" s="29"/>
    </row>
    <row r="271" spans="1:10" x14ac:dyDescent="0.2">
      <c r="A271" s="10" t="s">
        <v>51</v>
      </c>
      <c r="B271" s="6" t="s">
        <v>10</v>
      </c>
      <c r="C271">
        <v>34640000019</v>
      </c>
      <c r="D271" s="6" t="s">
        <v>394</v>
      </c>
      <c r="E271" t="s">
        <v>11</v>
      </c>
      <c r="F271" s="1">
        <v>30</v>
      </c>
      <c r="G271" s="2">
        <v>465.25</v>
      </c>
      <c r="H271" s="15"/>
      <c r="I271" s="20"/>
      <c r="J271" s="29"/>
    </row>
    <row r="272" spans="1:10" x14ac:dyDescent="0.2">
      <c r="A272" s="10" t="s">
        <v>51</v>
      </c>
      <c r="B272" s="6" t="s">
        <v>10</v>
      </c>
      <c r="C272">
        <v>34648000004</v>
      </c>
      <c r="D272" s="6" t="s">
        <v>306</v>
      </c>
      <c r="E272" t="s">
        <v>11</v>
      </c>
      <c r="F272" s="1">
        <v>30</v>
      </c>
      <c r="G272" s="2">
        <v>315.89999999999998</v>
      </c>
      <c r="H272" s="15"/>
      <c r="I272" s="20"/>
      <c r="J272" s="29"/>
    </row>
    <row r="273" spans="1:10" x14ac:dyDescent="0.2">
      <c r="A273" s="10" t="s">
        <v>51</v>
      </c>
      <c r="B273" s="6" t="s">
        <v>10</v>
      </c>
      <c r="C273">
        <v>34648000005</v>
      </c>
      <c r="D273" s="6" t="s">
        <v>264</v>
      </c>
      <c r="E273" t="s">
        <v>11</v>
      </c>
      <c r="F273" s="1">
        <v>70</v>
      </c>
      <c r="G273" s="2">
        <v>741.3</v>
      </c>
      <c r="H273" s="15"/>
      <c r="I273" s="20"/>
      <c r="J273" s="29"/>
    </row>
    <row r="274" spans="1:10" x14ac:dyDescent="0.2">
      <c r="A274" s="10" t="s">
        <v>51</v>
      </c>
      <c r="B274" s="6" t="s">
        <v>10</v>
      </c>
      <c r="C274">
        <v>34933900001</v>
      </c>
      <c r="D274" s="6" t="s">
        <v>395</v>
      </c>
      <c r="E274" t="s">
        <v>11</v>
      </c>
      <c r="F274" s="1">
        <v>2</v>
      </c>
      <c r="G274" s="2">
        <v>50094.34</v>
      </c>
      <c r="H274" s="15"/>
      <c r="I274" s="22"/>
      <c r="J274" s="26"/>
    </row>
    <row r="275" spans="1:10" x14ac:dyDescent="0.2">
      <c r="A275" s="10" t="s">
        <v>51</v>
      </c>
      <c r="B275" s="6" t="s">
        <v>10</v>
      </c>
      <c r="C275">
        <v>34950000003</v>
      </c>
      <c r="D275" s="6" t="s">
        <v>360</v>
      </c>
      <c r="E275" t="s">
        <v>11</v>
      </c>
      <c r="F275" s="1">
        <v>16</v>
      </c>
      <c r="G275" s="2">
        <v>1816.48</v>
      </c>
      <c r="H275" s="15"/>
      <c r="I275" s="20"/>
      <c r="J275" s="29"/>
    </row>
    <row r="276" spans="1:10" x14ac:dyDescent="0.2">
      <c r="A276" s="10" t="s">
        <v>51</v>
      </c>
      <c r="B276" s="6" t="s">
        <v>10</v>
      </c>
      <c r="C276">
        <v>34957000004</v>
      </c>
      <c r="D276" s="6" t="s">
        <v>231</v>
      </c>
      <c r="E276" t="s">
        <v>11</v>
      </c>
      <c r="F276" s="1">
        <v>36</v>
      </c>
      <c r="G276" s="2">
        <v>4852.8</v>
      </c>
      <c r="H276" s="15"/>
      <c r="I276" s="20"/>
      <c r="J276" s="29"/>
    </row>
    <row r="277" spans="1:10" x14ac:dyDescent="0.2">
      <c r="A277" s="10" t="s">
        <v>51</v>
      </c>
      <c r="B277" s="6" t="s">
        <v>10</v>
      </c>
      <c r="C277">
        <v>34957000010</v>
      </c>
      <c r="D277" s="6" t="s">
        <v>282</v>
      </c>
      <c r="E277" t="s">
        <v>11</v>
      </c>
      <c r="F277" s="1">
        <v>48</v>
      </c>
      <c r="G277" s="2">
        <v>6256.27</v>
      </c>
      <c r="H277" s="15"/>
      <c r="I277" s="22"/>
      <c r="J277" s="26"/>
    </row>
    <row r="278" spans="1:10" x14ac:dyDescent="0.2">
      <c r="A278" s="10" t="s">
        <v>51</v>
      </c>
      <c r="B278" s="6" t="s">
        <v>10</v>
      </c>
      <c r="C278">
        <v>34994000009</v>
      </c>
      <c r="D278" s="6" t="s">
        <v>309</v>
      </c>
      <c r="E278" t="s">
        <v>11</v>
      </c>
      <c r="F278" s="1">
        <v>106</v>
      </c>
      <c r="G278" s="2">
        <v>13699.15</v>
      </c>
      <c r="H278" s="15"/>
      <c r="I278" s="22"/>
      <c r="J278" s="26"/>
    </row>
    <row r="279" spans="1:10" x14ac:dyDescent="0.2">
      <c r="A279" s="10" t="s">
        <v>51</v>
      </c>
      <c r="B279" s="6" t="s">
        <v>10</v>
      </c>
      <c r="C279">
        <v>35200000024</v>
      </c>
      <c r="D279" s="6" t="s">
        <v>1124</v>
      </c>
      <c r="E279" t="s">
        <v>40</v>
      </c>
      <c r="F279" s="1">
        <v>60</v>
      </c>
      <c r="G279" s="2">
        <v>7533</v>
      </c>
      <c r="H279" s="15"/>
      <c r="I279" s="22"/>
      <c r="J279" s="26"/>
    </row>
    <row r="280" spans="1:10" x14ac:dyDescent="0.2">
      <c r="A280" s="10" t="s">
        <v>51</v>
      </c>
      <c r="B280" s="6" t="s">
        <v>10</v>
      </c>
      <c r="C280">
        <v>35210000183</v>
      </c>
      <c r="D280" s="6" t="s">
        <v>260</v>
      </c>
      <c r="E280" t="s">
        <v>40</v>
      </c>
      <c r="F280" s="1">
        <v>106</v>
      </c>
      <c r="G280" s="2">
        <v>22270.6</v>
      </c>
      <c r="H280" s="15"/>
      <c r="I280" s="22"/>
      <c r="J280" s="26"/>
    </row>
    <row r="281" spans="1:10" x14ac:dyDescent="0.2">
      <c r="A281" s="10" t="s">
        <v>51</v>
      </c>
      <c r="B281" s="6" t="s">
        <v>10</v>
      </c>
      <c r="C281">
        <v>35210080384</v>
      </c>
      <c r="D281" s="6" t="s">
        <v>78</v>
      </c>
      <c r="E281" t="s">
        <v>40</v>
      </c>
      <c r="F281" s="1">
        <v>103</v>
      </c>
      <c r="G281" s="2">
        <v>82924.27</v>
      </c>
      <c r="H281" s="15"/>
      <c r="I281" s="22"/>
      <c r="J281" s="26"/>
    </row>
    <row r="282" spans="1:10" x14ac:dyDescent="0.2">
      <c r="A282" s="10" t="s">
        <v>51</v>
      </c>
      <c r="B282" s="6" t="s">
        <v>10</v>
      </c>
      <c r="C282">
        <v>35440000002</v>
      </c>
      <c r="D282" s="6" t="s">
        <v>1008</v>
      </c>
      <c r="E282" t="s">
        <v>40</v>
      </c>
      <c r="F282" s="1">
        <v>14</v>
      </c>
      <c r="G282" s="2">
        <v>350.45</v>
      </c>
      <c r="H282" s="15"/>
      <c r="I282" s="20"/>
      <c r="J282" s="29"/>
    </row>
    <row r="283" spans="1:10" x14ac:dyDescent="0.2">
      <c r="A283" s="10" t="s">
        <v>51</v>
      </c>
      <c r="B283" s="6" t="s">
        <v>10</v>
      </c>
      <c r="C283">
        <v>35630040024</v>
      </c>
      <c r="D283" s="6" t="s">
        <v>592</v>
      </c>
      <c r="E283" t="s">
        <v>40</v>
      </c>
      <c r="F283" s="1">
        <v>1000</v>
      </c>
      <c r="G283" s="2">
        <v>31400</v>
      </c>
      <c r="H283" s="15"/>
      <c r="I283" s="22"/>
      <c r="J283" s="26"/>
    </row>
    <row r="284" spans="1:10" x14ac:dyDescent="0.2">
      <c r="A284" s="10" t="s">
        <v>51</v>
      </c>
      <c r="B284" s="6" t="s">
        <v>10</v>
      </c>
      <c r="C284">
        <v>35660000001</v>
      </c>
      <c r="D284" s="6" t="s">
        <v>610</v>
      </c>
      <c r="E284" t="s">
        <v>40</v>
      </c>
      <c r="F284" s="1">
        <v>142</v>
      </c>
      <c r="G284" s="2">
        <v>31104.15</v>
      </c>
      <c r="H284" s="15"/>
      <c r="I284" s="22"/>
      <c r="J284" s="26"/>
    </row>
    <row r="285" spans="1:10" x14ac:dyDescent="0.2">
      <c r="A285" s="10" t="s">
        <v>51</v>
      </c>
      <c r="B285" s="6" t="s">
        <v>10</v>
      </c>
      <c r="C285">
        <v>35660000002</v>
      </c>
      <c r="D285" s="6" t="s">
        <v>297</v>
      </c>
      <c r="E285" t="s">
        <v>40</v>
      </c>
      <c r="F285" s="1">
        <v>253</v>
      </c>
      <c r="G285" s="2">
        <v>15541.2</v>
      </c>
      <c r="H285" s="15"/>
      <c r="I285" s="22"/>
      <c r="J285" s="26"/>
    </row>
    <row r="286" spans="1:10" x14ac:dyDescent="0.2">
      <c r="A286" s="10" t="s">
        <v>51</v>
      </c>
      <c r="B286" s="6" t="s">
        <v>10</v>
      </c>
      <c r="C286">
        <v>35700000002</v>
      </c>
      <c r="D286" s="6" t="s">
        <v>966</v>
      </c>
      <c r="E286" t="s">
        <v>40</v>
      </c>
      <c r="F286" s="1">
        <v>300</v>
      </c>
      <c r="G286" s="2">
        <v>524.25</v>
      </c>
      <c r="H286" s="15"/>
      <c r="I286" s="20"/>
      <c r="J286" s="29"/>
    </row>
    <row r="287" spans="1:10" x14ac:dyDescent="0.2">
      <c r="A287" s="10" t="s">
        <v>51</v>
      </c>
      <c r="B287" s="6" t="s">
        <v>10</v>
      </c>
      <c r="C287">
        <v>36120000004</v>
      </c>
      <c r="D287" s="6" t="s">
        <v>806</v>
      </c>
      <c r="E287" t="s">
        <v>11</v>
      </c>
      <c r="F287" s="1">
        <v>1</v>
      </c>
      <c r="G287" s="2">
        <v>7.92</v>
      </c>
      <c r="H287" s="15"/>
      <c r="I287" s="20"/>
      <c r="J287" s="29"/>
    </row>
    <row r="288" spans="1:10" x14ac:dyDescent="0.2">
      <c r="A288" s="10" t="s">
        <v>51</v>
      </c>
      <c r="B288" s="6" t="s">
        <v>10</v>
      </c>
      <c r="C288">
        <v>36120000005</v>
      </c>
      <c r="D288" s="6" t="s">
        <v>924</v>
      </c>
      <c r="E288" t="s">
        <v>11</v>
      </c>
      <c r="F288" s="1">
        <v>1</v>
      </c>
      <c r="G288" s="2">
        <v>11021.2</v>
      </c>
      <c r="H288" s="15"/>
      <c r="I288" s="22"/>
      <c r="J288" s="26"/>
    </row>
    <row r="289" spans="1:10" x14ac:dyDescent="0.2">
      <c r="A289" s="10" t="s">
        <v>51</v>
      </c>
      <c r="B289" s="6" t="s">
        <v>10</v>
      </c>
      <c r="C289">
        <v>36150000015</v>
      </c>
      <c r="D289" s="6" t="s">
        <v>938</v>
      </c>
      <c r="E289" t="s">
        <v>11</v>
      </c>
      <c r="F289" s="1">
        <v>1</v>
      </c>
      <c r="G289" s="2">
        <v>3514.5</v>
      </c>
      <c r="H289" s="15"/>
      <c r="I289" s="20"/>
      <c r="J289" s="29"/>
    </row>
    <row r="290" spans="1:10" x14ac:dyDescent="0.2">
      <c r="A290" s="10" t="s">
        <v>51</v>
      </c>
      <c r="B290" s="6" t="s">
        <v>10</v>
      </c>
      <c r="C290">
        <v>36150000020</v>
      </c>
      <c r="D290" s="6" t="s">
        <v>928</v>
      </c>
      <c r="E290" t="s">
        <v>11</v>
      </c>
      <c r="F290" s="1">
        <v>1</v>
      </c>
      <c r="G290" s="2">
        <v>1546.93</v>
      </c>
      <c r="H290" s="15"/>
      <c r="I290" s="20"/>
      <c r="J290" s="29"/>
    </row>
    <row r="291" spans="1:10" x14ac:dyDescent="0.2">
      <c r="A291" s="10" t="s">
        <v>51</v>
      </c>
      <c r="B291" s="6" t="s">
        <v>10</v>
      </c>
      <c r="C291">
        <v>36150000030</v>
      </c>
      <c r="D291" s="6" t="s">
        <v>929</v>
      </c>
      <c r="E291" t="s">
        <v>11</v>
      </c>
      <c r="F291" s="1">
        <v>1</v>
      </c>
      <c r="G291" s="2">
        <v>1248.33</v>
      </c>
      <c r="H291" s="15"/>
      <c r="I291" s="20"/>
      <c r="J291" s="29"/>
    </row>
    <row r="292" spans="1:10" x14ac:dyDescent="0.2">
      <c r="A292" s="10" t="s">
        <v>51</v>
      </c>
      <c r="B292" s="6" t="s">
        <v>10</v>
      </c>
      <c r="C292">
        <v>36300000039</v>
      </c>
      <c r="D292" s="6" t="s">
        <v>807</v>
      </c>
      <c r="E292" t="s">
        <v>11</v>
      </c>
      <c r="F292" s="1">
        <v>2</v>
      </c>
      <c r="G292" s="2">
        <v>2234.38</v>
      </c>
      <c r="H292" s="15"/>
      <c r="I292" s="20"/>
      <c r="J292" s="29"/>
    </row>
    <row r="293" spans="1:10" x14ac:dyDescent="0.2">
      <c r="A293" s="10" t="s">
        <v>51</v>
      </c>
      <c r="B293" s="6" t="s">
        <v>10</v>
      </c>
      <c r="C293">
        <v>36456400101</v>
      </c>
      <c r="D293" s="6" t="s">
        <v>283</v>
      </c>
      <c r="E293" t="s">
        <v>11</v>
      </c>
      <c r="F293" s="1">
        <v>4</v>
      </c>
      <c r="G293" s="2">
        <v>62540</v>
      </c>
      <c r="H293" s="15"/>
      <c r="I293" s="22"/>
      <c r="J293" s="26"/>
    </row>
    <row r="294" spans="1:10" x14ac:dyDescent="0.2">
      <c r="A294" s="10" t="s">
        <v>51</v>
      </c>
      <c r="B294" s="6" t="s">
        <v>10</v>
      </c>
      <c r="C294">
        <v>36900000001</v>
      </c>
      <c r="D294" s="6" t="s">
        <v>272</v>
      </c>
      <c r="E294" t="s">
        <v>11</v>
      </c>
      <c r="F294" s="1">
        <v>1</v>
      </c>
      <c r="G294" s="2">
        <v>22253.43</v>
      </c>
      <c r="H294" s="15"/>
      <c r="I294" s="22"/>
      <c r="J294" s="26"/>
    </row>
    <row r="295" spans="1:10" x14ac:dyDescent="0.2">
      <c r="A295" s="10" t="s">
        <v>51</v>
      </c>
      <c r="B295" s="6" t="s">
        <v>10</v>
      </c>
      <c r="C295">
        <v>36971100022</v>
      </c>
      <c r="D295" s="6" t="s">
        <v>737</v>
      </c>
      <c r="E295" t="s">
        <v>11</v>
      </c>
      <c r="F295" s="1">
        <v>50</v>
      </c>
      <c r="G295" s="2">
        <v>2847.5</v>
      </c>
      <c r="H295" s="15"/>
      <c r="I295" s="20"/>
      <c r="J295" s="29"/>
    </row>
    <row r="296" spans="1:10" x14ac:dyDescent="0.2">
      <c r="A296" s="10" t="s">
        <v>51</v>
      </c>
      <c r="B296" s="6" t="s">
        <v>10</v>
      </c>
      <c r="C296">
        <v>37100000005</v>
      </c>
      <c r="D296" s="6" t="s">
        <v>805</v>
      </c>
      <c r="E296" t="s">
        <v>11</v>
      </c>
      <c r="F296" s="1">
        <v>15</v>
      </c>
      <c r="G296" s="2">
        <v>161.4</v>
      </c>
      <c r="H296" s="15"/>
      <c r="I296" s="20"/>
      <c r="J296" s="29"/>
    </row>
    <row r="297" spans="1:10" x14ac:dyDescent="0.2">
      <c r="A297" s="10" t="s">
        <v>51</v>
      </c>
      <c r="B297" s="6" t="s">
        <v>10</v>
      </c>
      <c r="C297">
        <v>37100000029</v>
      </c>
      <c r="D297" s="6" t="s">
        <v>304</v>
      </c>
      <c r="E297" t="s">
        <v>11</v>
      </c>
      <c r="F297" s="1">
        <v>1</v>
      </c>
      <c r="G297" s="2">
        <v>572.16999999999996</v>
      </c>
      <c r="H297" s="15"/>
      <c r="I297" s="20"/>
      <c r="J297" s="29"/>
    </row>
    <row r="298" spans="1:10" x14ac:dyDescent="0.2">
      <c r="A298" s="10" t="s">
        <v>51</v>
      </c>
      <c r="B298" s="6" t="s">
        <v>10</v>
      </c>
      <c r="C298">
        <v>37100000035</v>
      </c>
      <c r="D298" s="6" t="s">
        <v>884</v>
      </c>
      <c r="E298" t="s">
        <v>11</v>
      </c>
      <c r="F298" s="1">
        <v>1100</v>
      </c>
      <c r="G298" s="2">
        <v>21840.34</v>
      </c>
      <c r="H298" s="15"/>
      <c r="I298" s="22"/>
      <c r="J298" s="26"/>
    </row>
    <row r="299" spans="1:10" x14ac:dyDescent="0.2">
      <c r="A299" s="10" t="s">
        <v>51</v>
      </c>
      <c r="B299" s="6" t="s">
        <v>10</v>
      </c>
      <c r="C299">
        <v>37122200002</v>
      </c>
      <c r="D299" s="6" t="s">
        <v>305</v>
      </c>
      <c r="E299" t="s">
        <v>11</v>
      </c>
      <c r="F299" s="1">
        <v>10</v>
      </c>
      <c r="G299" s="2">
        <v>2754.24</v>
      </c>
      <c r="H299" s="15"/>
      <c r="I299" s="20"/>
      <c r="J299" s="29"/>
    </row>
    <row r="300" spans="1:10" x14ac:dyDescent="0.2">
      <c r="A300" s="10" t="s">
        <v>51</v>
      </c>
      <c r="B300" s="6" t="s">
        <v>10</v>
      </c>
      <c r="C300">
        <v>37200000025</v>
      </c>
      <c r="D300" s="6" t="s">
        <v>885</v>
      </c>
      <c r="E300" t="s">
        <v>11</v>
      </c>
      <c r="F300" s="1">
        <v>19</v>
      </c>
      <c r="G300" s="2">
        <v>45881.760000000002</v>
      </c>
      <c r="H300" s="15"/>
      <c r="I300" s="20" t="s">
        <v>1419</v>
      </c>
      <c r="J300" s="29">
        <f>G300</f>
        <v>45881.760000000002</v>
      </c>
    </row>
    <row r="301" spans="1:10" x14ac:dyDescent="0.2">
      <c r="A301" s="10" t="s">
        <v>51</v>
      </c>
      <c r="B301" s="6" t="s">
        <v>10</v>
      </c>
      <c r="C301">
        <v>37400000167</v>
      </c>
      <c r="D301" s="6" t="s">
        <v>925</v>
      </c>
      <c r="E301" t="s">
        <v>11</v>
      </c>
      <c r="F301" s="1">
        <v>3</v>
      </c>
      <c r="G301" s="2">
        <v>3.42</v>
      </c>
      <c r="H301" s="15"/>
      <c r="I301" s="20"/>
      <c r="J301" s="29"/>
    </row>
    <row r="302" spans="1:10" x14ac:dyDescent="0.2">
      <c r="A302" s="10" t="s">
        <v>51</v>
      </c>
      <c r="B302" s="6" t="s">
        <v>10</v>
      </c>
      <c r="C302">
        <v>37400000209</v>
      </c>
      <c r="D302" s="6" t="s">
        <v>859</v>
      </c>
      <c r="E302" t="s">
        <v>11</v>
      </c>
      <c r="F302" s="1">
        <v>10</v>
      </c>
      <c r="G302" s="2">
        <v>0.7</v>
      </c>
      <c r="H302" s="15"/>
      <c r="I302" s="20"/>
      <c r="J302" s="29"/>
    </row>
    <row r="303" spans="1:10" x14ac:dyDescent="0.2">
      <c r="A303" s="10" t="s">
        <v>51</v>
      </c>
      <c r="B303" s="6" t="s">
        <v>10</v>
      </c>
      <c r="C303">
        <v>37400000230</v>
      </c>
      <c r="D303" s="6" t="s">
        <v>743</v>
      </c>
      <c r="E303" t="s">
        <v>11</v>
      </c>
      <c r="F303" s="1">
        <v>73</v>
      </c>
      <c r="G303" s="2">
        <v>2.37</v>
      </c>
      <c r="H303" s="15"/>
      <c r="I303" s="20"/>
      <c r="J303" s="29"/>
    </row>
    <row r="304" spans="1:10" x14ac:dyDescent="0.2">
      <c r="A304" s="10" t="s">
        <v>51</v>
      </c>
      <c r="B304" s="6" t="s">
        <v>10</v>
      </c>
      <c r="C304">
        <v>37400000240</v>
      </c>
      <c r="D304" s="6" t="s">
        <v>942</v>
      </c>
      <c r="E304" t="s">
        <v>11</v>
      </c>
      <c r="F304" s="1">
        <v>42</v>
      </c>
      <c r="G304" s="2">
        <v>564.64</v>
      </c>
      <c r="H304" s="15"/>
      <c r="I304" s="20"/>
      <c r="J304" s="29"/>
    </row>
    <row r="305" spans="1:10" x14ac:dyDescent="0.2">
      <c r="A305" s="10" t="s">
        <v>51</v>
      </c>
      <c r="B305" s="6" t="s">
        <v>10</v>
      </c>
      <c r="C305">
        <v>37400000241</v>
      </c>
      <c r="D305" s="6" t="s">
        <v>744</v>
      </c>
      <c r="E305" t="s">
        <v>11</v>
      </c>
      <c r="F305" s="1">
        <v>4</v>
      </c>
      <c r="G305" s="2">
        <v>3.04</v>
      </c>
      <c r="H305" s="15"/>
      <c r="I305" s="20"/>
      <c r="J305" s="29"/>
    </row>
    <row r="306" spans="1:10" x14ac:dyDescent="0.2">
      <c r="A306" s="10" t="s">
        <v>51</v>
      </c>
      <c r="B306" s="6" t="s">
        <v>10</v>
      </c>
      <c r="C306">
        <v>37421200024</v>
      </c>
      <c r="D306" s="6" t="s">
        <v>317</v>
      </c>
      <c r="E306" t="s">
        <v>11</v>
      </c>
      <c r="F306" s="1">
        <v>10</v>
      </c>
      <c r="G306" s="2">
        <v>21322.03</v>
      </c>
      <c r="H306" s="15"/>
      <c r="I306" s="22"/>
      <c r="J306" s="26"/>
    </row>
    <row r="307" spans="1:10" x14ac:dyDescent="0.2">
      <c r="A307" s="10" t="s">
        <v>51</v>
      </c>
      <c r="B307" s="6" t="s">
        <v>10</v>
      </c>
      <c r="C307">
        <v>37421400048</v>
      </c>
      <c r="D307" s="6" t="s">
        <v>249</v>
      </c>
      <c r="E307" t="s">
        <v>11</v>
      </c>
      <c r="F307" s="1">
        <v>1</v>
      </c>
      <c r="G307" s="2">
        <v>16033.9</v>
      </c>
      <c r="H307" s="15"/>
      <c r="I307" s="22"/>
      <c r="J307" s="26"/>
    </row>
    <row r="308" spans="1:10" hidden="1" x14ac:dyDescent="0.2">
      <c r="A308" s="10" t="s">
        <v>51</v>
      </c>
      <c r="B308" s="6" t="s">
        <v>10</v>
      </c>
      <c r="C308">
        <v>37425000011</v>
      </c>
      <c r="D308" s="6" t="s">
        <v>593</v>
      </c>
      <c r="E308" t="s">
        <v>11</v>
      </c>
      <c r="F308" s="1">
        <v>1</v>
      </c>
      <c r="G308" s="2">
        <v>183600</v>
      </c>
      <c r="H308" s="15" t="s">
        <v>1410</v>
      </c>
      <c r="I308" s="22"/>
      <c r="J308" s="26"/>
    </row>
    <row r="309" spans="1:10" hidden="1" x14ac:dyDescent="0.2">
      <c r="A309" s="10" t="s">
        <v>51</v>
      </c>
      <c r="B309" s="6" t="s">
        <v>10</v>
      </c>
      <c r="C309">
        <v>37425100149</v>
      </c>
      <c r="D309" s="6" t="s">
        <v>321</v>
      </c>
      <c r="E309" t="s">
        <v>11</v>
      </c>
      <c r="F309" s="1">
        <v>3</v>
      </c>
      <c r="G309" s="2">
        <v>444570</v>
      </c>
      <c r="H309" s="15" t="s">
        <v>1410</v>
      </c>
      <c r="I309" s="22"/>
      <c r="J309" s="26"/>
    </row>
    <row r="310" spans="1:10" ht="33.75" x14ac:dyDescent="0.2">
      <c r="A310" s="10" t="s">
        <v>51</v>
      </c>
      <c r="B310" s="6" t="s">
        <v>10</v>
      </c>
      <c r="C310">
        <v>37426160009</v>
      </c>
      <c r="D310" s="6" t="s">
        <v>514</v>
      </c>
      <c r="E310" t="s">
        <v>43</v>
      </c>
      <c r="F310" s="1">
        <v>2</v>
      </c>
      <c r="G310" s="2">
        <v>395070</v>
      </c>
      <c r="H310" s="15" t="s">
        <v>1411</v>
      </c>
      <c r="I310" s="22"/>
      <c r="J310" s="26"/>
    </row>
    <row r="311" spans="1:10" x14ac:dyDescent="0.2">
      <c r="A311" s="10" t="s">
        <v>51</v>
      </c>
      <c r="B311" s="6" t="s">
        <v>10</v>
      </c>
      <c r="C311">
        <v>37990000075</v>
      </c>
      <c r="D311" s="6" t="s">
        <v>745</v>
      </c>
      <c r="E311" t="s">
        <v>11</v>
      </c>
      <c r="F311" s="1">
        <v>3</v>
      </c>
      <c r="G311" s="2">
        <v>900</v>
      </c>
      <c r="H311" s="15"/>
      <c r="I311" s="20"/>
      <c r="J311" s="29"/>
    </row>
    <row r="312" spans="1:10" x14ac:dyDescent="0.2">
      <c r="A312" s="10" t="s">
        <v>51</v>
      </c>
      <c r="B312" s="6" t="s">
        <v>10</v>
      </c>
      <c r="C312">
        <v>37990000076</v>
      </c>
      <c r="D312" s="6" t="s">
        <v>861</v>
      </c>
      <c r="E312" t="s">
        <v>11</v>
      </c>
      <c r="F312" s="1">
        <v>27</v>
      </c>
      <c r="G312" s="2">
        <v>12150</v>
      </c>
      <c r="H312" s="15"/>
      <c r="I312" s="22"/>
      <c r="J312" s="26"/>
    </row>
    <row r="313" spans="1:10" x14ac:dyDescent="0.2">
      <c r="A313" s="10" t="s">
        <v>51</v>
      </c>
      <c r="B313" s="6" t="s">
        <v>10</v>
      </c>
      <c r="C313">
        <v>37990000080</v>
      </c>
      <c r="D313" s="6" t="s">
        <v>843</v>
      </c>
      <c r="E313" t="s">
        <v>11</v>
      </c>
      <c r="F313" s="1">
        <v>38</v>
      </c>
      <c r="G313" s="2">
        <v>12160</v>
      </c>
      <c r="H313" s="15"/>
      <c r="I313" s="22"/>
      <c r="J313" s="26"/>
    </row>
    <row r="314" spans="1:10" x14ac:dyDescent="0.2">
      <c r="A314" s="10" t="s">
        <v>51</v>
      </c>
      <c r="B314" s="6" t="s">
        <v>10</v>
      </c>
      <c r="C314">
        <v>41611000001</v>
      </c>
      <c r="D314" s="6" t="s">
        <v>782</v>
      </c>
      <c r="E314" t="s">
        <v>11</v>
      </c>
      <c r="F314" s="1">
        <v>1</v>
      </c>
      <c r="G314" s="2">
        <v>1.1100000000000001</v>
      </c>
      <c r="H314" s="15"/>
      <c r="I314" s="20"/>
      <c r="J314" s="29"/>
    </row>
    <row r="315" spans="1:10" x14ac:dyDescent="0.2">
      <c r="A315" s="10" t="s">
        <v>51</v>
      </c>
      <c r="B315" s="6" t="s">
        <v>10</v>
      </c>
      <c r="C315">
        <v>41611000002</v>
      </c>
      <c r="D315" s="6" t="s">
        <v>810</v>
      </c>
      <c r="E315" t="s">
        <v>11</v>
      </c>
      <c r="F315" s="1">
        <v>2</v>
      </c>
      <c r="G315" s="2">
        <v>0.84</v>
      </c>
      <c r="H315" s="15"/>
      <c r="I315" s="20"/>
      <c r="J315" s="29"/>
    </row>
    <row r="316" spans="1:10" x14ac:dyDescent="0.2">
      <c r="A316" s="10" t="s">
        <v>51</v>
      </c>
      <c r="B316" s="6" t="s">
        <v>10</v>
      </c>
      <c r="C316">
        <v>41841100096</v>
      </c>
      <c r="D316" s="6" t="s">
        <v>549</v>
      </c>
      <c r="E316" t="s">
        <v>11</v>
      </c>
      <c r="F316" s="1">
        <v>4</v>
      </c>
      <c r="G316" s="2">
        <v>1280</v>
      </c>
      <c r="H316" s="15"/>
      <c r="I316" s="20"/>
      <c r="J316" s="29"/>
    </row>
    <row r="317" spans="1:10" x14ac:dyDescent="0.2">
      <c r="A317" s="10" t="s">
        <v>51</v>
      </c>
      <c r="B317" s="6" t="s">
        <v>10</v>
      </c>
      <c r="C317">
        <v>41841100098</v>
      </c>
      <c r="D317" s="6" t="s">
        <v>338</v>
      </c>
      <c r="E317" t="s">
        <v>11</v>
      </c>
      <c r="F317" s="1">
        <v>1</v>
      </c>
      <c r="G317" s="2">
        <v>296.61</v>
      </c>
      <c r="H317" s="15"/>
      <c r="I317" s="20"/>
      <c r="J317" s="29"/>
    </row>
    <row r="318" spans="1:10" x14ac:dyDescent="0.2">
      <c r="A318" s="10" t="s">
        <v>51</v>
      </c>
      <c r="B318" s="6" t="s">
        <v>10</v>
      </c>
      <c r="C318">
        <v>41841100151</v>
      </c>
      <c r="D318" s="6" t="s">
        <v>331</v>
      </c>
      <c r="E318" t="s">
        <v>11</v>
      </c>
      <c r="F318" s="1">
        <v>4</v>
      </c>
      <c r="G318" s="2">
        <v>2380</v>
      </c>
      <c r="H318" s="15"/>
      <c r="I318" s="20"/>
      <c r="J318" s="29"/>
    </row>
    <row r="319" spans="1:10" x14ac:dyDescent="0.2">
      <c r="A319" s="10" t="s">
        <v>51</v>
      </c>
      <c r="B319" s="6" t="s">
        <v>10</v>
      </c>
      <c r="C319">
        <v>42000000035</v>
      </c>
      <c r="D319" s="6" t="s">
        <v>830</v>
      </c>
      <c r="E319" t="s">
        <v>11</v>
      </c>
      <c r="F319" s="1">
        <v>40</v>
      </c>
      <c r="G319" s="2">
        <v>9.6</v>
      </c>
      <c r="H319" s="15"/>
      <c r="I319" s="20"/>
      <c r="J319" s="29"/>
    </row>
    <row r="320" spans="1:10" x14ac:dyDescent="0.2">
      <c r="A320" s="10" t="s">
        <v>51</v>
      </c>
      <c r="B320" s="6" t="s">
        <v>10</v>
      </c>
      <c r="C320">
        <v>42000000036</v>
      </c>
      <c r="D320" s="6" t="s">
        <v>834</v>
      </c>
      <c r="E320" t="s">
        <v>11</v>
      </c>
      <c r="F320" s="1">
        <v>15</v>
      </c>
      <c r="G320" s="2">
        <v>187.2</v>
      </c>
      <c r="H320" s="15"/>
      <c r="I320" s="20"/>
      <c r="J320" s="29"/>
    </row>
    <row r="321" spans="1:10" x14ac:dyDescent="0.2">
      <c r="A321" s="10" t="s">
        <v>51</v>
      </c>
      <c r="B321" s="6" t="s">
        <v>10</v>
      </c>
      <c r="C321">
        <v>42000000037</v>
      </c>
      <c r="D321" s="6" t="s">
        <v>835</v>
      </c>
      <c r="E321" t="s">
        <v>11</v>
      </c>
      <c r="F321" s="1">
        <v>9</v>
      </c>
      <c r="G321" s="2">
        <v>1305</v>
      </c>
      <c r="H321" s="15"/>
      <c r="I321" s="20"/>
      <c r="J321" s="29"/>
    </row>
    <row r="322" spans="1:10" x14ac:dyDescent="0.2">
      <c r="A322" s="10" t="s">
        <v>51</v>
      </c>
      <c r="B322" s="6" t="s">
        <v>10</v>
      </c>
      <c r="C322">
        <v>42000000038</v>
      </c>
      <c r="D322" s="6" t="s">
        <v>831</v>
      </c>
      <c r="E322" t="s">
        <v>11</v>
      </c>
      <c r="F322" s="1">
        <v>1</v>
      </c>
      <c r="G322" s="2">
        <v>175.97</v>
      </c>
      <c r="H322" s="15"/>
      <c r="I322" s="20"/>
      <c r="J322" s="29"/>
    </row>
    <row r="323" spans="1:10" x14ac:dyDescent="0.2">
      <c r="A323" s="10" t="s">
        <v>51</v>
      </c>
      <c r="B323" s="6" t="s">
        <v>10</v>
      </c>
      <c r="C323">
        <v>42000000093</v>
      </c>
      <c r="D323" s="6" t="s">
        <v>811</v>
      </c>
      <c r="E323" t="s">
        <v>11</v>
      </c>
      <c r="F323" s="1">
        <v>1</v>
      </c>
      <c r="G323" s="2">
        <v>355</v>
      </c>
      <c r="H323" s="15"/>
      <c r="I323" s="20"/>
      <c r="J323" s="29"/>
    </row>
    <row r="324" spans="1:10" x14ac:dyDescent="0.2">
      <c r="A324" s="10" t="s">
        <v>51</v>
      </c>
      <c r="B324" s="6" t="s">
        <v>10</v>
      </c>
      <c r="C324">
        <v>42000000108</v>
      </c>
      <c r="D324" s="6" t="s">
        <v>816</v>
      </c>
      <c r="E324" t="s">
        <v>11</v>
      </c>
      <c r="F324" s="1">
        <v>5</v>
      </c>
      <c r="G324" s="2">
        <v>6552</v>
      </c>
      <c r="H324" s="15"/>
      <c r="I324" s="22"/>
      <c r="J324" s="26"/>
    </row>
    <row r="325" spans="1:10" x14ac:dyDescent="0.2">
      <c r="A325" s="10" t="s">
        <v>51</v>
      </c>
      <c r="B325" s="6" t="s">
        <v>10</v>
      </c>
      <c r="C325">
        <v>42000000115</v>
      </c>
      <c r="D325" s="6" t="s">
        <v>783</v>
      </c>
      <c r="E325" t="s">
        <v>11</v>
      </c>
      <c r="F325" s="1">
        <v>19</v>
      </c>
      <c r="G325" s="2">
        <v>1373.7</v>
      </c>
      <c r="H325" s="15"/>
      <c r="I325" s="20"/>
      <c r="J325" s="29"/>
    </row>
    <row r="326" spans="1:10" x14ac:dyDescent="0.2">
      <c r="A326" s="10" t="s">
        <v>51</v>
      </c>
      <c r="B326" s="6" t="s">
        <v>10</v>
      </c>
      <c r="C326">
        <v>42000000116</v>
      </c>
      <c r="D326" s="6" t="s">
        <v>784</v>
      </c>
      <c r="E326" t="s">
        <v>11</v>
      </c>
      <c r="F326" s="1">
        <v>4</v>
      </c>
      <c r="G326" s="2">
        <v>289.2</v>
      </c>
      <c r="H326" s="15"/>
      <c r="I326" s="20"/>
      <c r="J326" s="29"/>
    </row>
    <row r="327" spans="1:10" x14ac:dyDescent="0.2">
      <c r="A327" s="10" t="s">
        <v>51</v>
      </c>
      <c r="B327" s="6" t="s">
        <v>10</v>
      </c>
      <c r="C327">
        <v>42000000121</v>
      </c>
      <c r="D327" s="6" t="s">
        <v>747</v>
      </c>
      <c r="E327" t="s">
        <v>11</v>
      </c>
      <c r="F327" s="1">
        <v>10</v>
      </c>
      <c r="G327" s="2">
        <v>1333.3</v>
      </c>
      <c r="H327" s="15"/>
      <c r="I327" s="20"/>
      <c r="J327" s="29"/>
    </row>
    <row r="328" spans="1:10" x14ac:dyDescent="0.2">
      <c r="A328" s="10" t="s">
        <v>51</v>
      </c>
      <c r="B328" s="6" t="s">
        <v>10</v>
      </c>
      <c r="C328">
        <v>42000000122</v>
      </c>
      <c r="D328" s="6" t="s">
        <v>869</v>
      </c>
      <c r="E328" t="s">
        <v>11</v>
      </c>
      <c r="F328" s="1">
        <v>6</v>
      </c>
      <c r="G328" s="2">
        <v>885.39</v>
      </c>
      <c r="H328" s="15"/>
      <c r="I328" s="20"/>
      <c r="J328" s="29"/>
    </row>
    <row r="329" spans="1:10" x14ac:dyDescent="0.2">
      <c r="A329" s="10" t="s">
        <v>51</v>
      </c>
      <c r="B329" s="6" t="s">
        <v>10</v>
      </c>
      <c r="C329">
        <v>42000000130</v>
      </c>
      <c r="D329" s="6" t="s">
        <v>785</v>
      </c>
      <c r="E329" t="s">
        <v>11</v>
      </c>
      <c r="F329" s="1">
        <v>16</v>
      </c>
      <c r="G329" s="2">
        <v>67.2</v>
      </c>
      <c r="H329" s="15"/>
      <c r="I329" s="20"/>
      <c r="J329" s="29"/>
    </row>
    <row r="330" spans="1:10" x14ac:dyDescent="0.2">
      <c r="A330" s="10" t="s">
        <v>51</v>
      </c>
      <c r="B330" s="6" t="s">
        <v>10</v>
      </c>
      <c r="C330">
        <v>42000000131</v>
      </c>
      <c r="D330" s="6" t="s">
        <v>919</v>
      </c>
      <c r="E330" t="s">
        <v>11</v>
      </c>
      <c r="F330" s="1">
        <v>1</v>
      </c>
      <c r="G330" s="2">
        <v>620.01</v>
      </c>
      <c r="H330" s="15"/>
      <c r="I330" s="20"/>
      <c r="J330" s="29"/>
    </row>
    <row r="331" spans="1:10" x14ac:dyDescent="0.2">
      <c r="A331" s="10" t="s">
        <v>51</v>
      </c>
      <c r="B331" s="6" t="s">
        <v>10</v>
      </c>
      <c r="C331">
        <v>42000000132</v>
      </c>
      <c r="D331" s="6" t="s">
        <v>836</v>
      </c>
      <c r="E331" t="s">
        <v>11</v>
      </c>
      <c r="F331" s="1">
        <v>6</v>
      </c>
      <c r="G331" s="2">
        <v>118.8</v>
      </c>
      <c r="H331" s="15"/>
      <c r="I331" s="20"/>
      <c r="J331" s="29"/>
    </row>
    <row r="332" spans="1:10" x14ac:dyDescent="0.2">
      <c r="A332" s="10" t="s">
        <v>51</v>
      </c>
      <c r="B332" s="6" t="s">
        <v>10</v>
      </c>
      <c r="C332">
        <v>42000000133</v>
      </c>
      <c r="D332" s="6" t="s">
        <v>786</v>
      </c>
      <c r="E332" t="s">
        <v>11</v>
      </c>
      <c r="F332" s="1">
        <v>3</v>
      </c>
      <c r="G332" s="2">
        <v>2739.23</v>
      </c>
      <c r="H332" s="15"/>
      <c r="I332" s="20"/>
      <c r="J332" s="29"/>
    </row>
    <row r="333" spans="1:10" x14ac:dyDescent="0.2">
      <c r="A333" s="10" t="s">
        <v>51</v>
      </c>
      <c r="B333" s="6" t="s">
        <v>10</v>
      </c>
      <c r="C333">
        <v>42000000134</v>
      </c>
      <c r="D333" s="6" t="s">
        <v>950</v>
      </c>
      <c r="E333" t="s">
        <v>11</v>
      </c>
      <c r="F333" s="1">
        <v>3</v>
      </c>
      <c r="G333" s="2">
        <v>202.17</v>
      </c>
      <c r="H333" s="15"/>
      <c r="I333" s="20"/>
      <c r="J333" s="29"/>
    </row>
    <row r="334" spans="1:10" x14ac:dyDescent="0.2">
      <c r="A334" s="10" t="s">
        <v>51</v>
      </c>
      <c r="B334" s="6" t="s">
        <v>10</v>
      </c>
      <c r="C334">
        <v>42000000144</v>
      </c>
      <c r="D334" s="6" t="s">
        <v>886</v>
      </c>
      <c r="E334" t="s">
        <v>11</v>
      </c>
      <c r="F334" s="1">
        <v>3</v>
      </c>
      <c r="G334" s="2">
        <v>1136.67</v>
      </c>
      <c r="H334" s="15"/>
      <c r="I334" s="20"/>
      <c r="J334" s="29"/>
    </row>
    <row r="335" spans="1:10" x14ac:dyDescent="0.2">
      <c r="A335" s="10" t="s">
        <v>51</v>
      </c>
      <c r="B335" s="6" t="s">
        <v>10</v>
      </c>
      <c r="C335">
        <v>42000000158</v>
      </c>
      <c r="D335" s="6" t="s">
        <v>832</v>
      </c>
      <c r="E335" t="s">
        <v>11</v>
      </c>
      <c r="F335" s="1">
        <v>1</v>
      </c>
      <c r="G335" s="2">
        <v>5530.37</v>
      </c>
      <c r="H335" s="15"/>
      <c r="I335" s="22"/>
      <c r="J335" s="26"/>
    </row>
    <row r="336" spans="1:10" x14ac:dyDescent="0.2">
      <c r="A336" s="10" t="s">
        <v>51</v>
      </c>
      <c r="B336" s="6" t="s">
        <v>10</v>
      </c>
      <c r="C336">
        <v>42000000159</v>
      </c>
      <c r="D336" s="6" t="s">
        <v>887</v>
      </c>
      <c r="E336" t="s">
        <v>11</v>
      </c>
      <c r="F336" s="1">
        <v>1</v>
      </c>
      <c r="G336" s="2">
        <v>138.53</v>
      </c>
      <c r="H336" s="15"/>
      <c r="I336" s="20"/>
      <c r="J336" s="29"/>
    </row>
    <row r="337" spans="1:10" x14ac:dyDescent="0.2">
      <c r="A337" s="10" t="s">
        <v>51</v>
      </c>
      <c r="B337" s="6" t="s">
        <v>10</v>
      </c>
      <c r="C337">
        <v>42000000162</v>
      </c>
      <c r="D337" s="6" t="s">
        <v>812</v>
      </c>
      <c r="E337" t="s">
        <v>11</v>
      </c>
      <c r="F337" s="1">
        <v>1</v>
      </c>
      <c r="G337" s="2">
        <v>5425.56</v>
      </c>
      <c r="H337" s="15"/>
      <c r="I337" s="22"/>
      <c r="J337" s="26"/>
    </row>
    <row r="338" spans="1:10" x14ac:dyDescent="0.2">
      <c r="A338" s="10" t="s">
        <v>51</v>
      </c>
      <c r="B338" s="6" t="s">
        <v>10</v>
      </c>
      <c r="C338">
        <v>42000000170</v>
      </c>
      <c r="D338" s="6" t="s">
        <v>863</v>
      </c>
      <c r="E338" t="s">
        <v>11</v>
      </c>
      <c r="F338" s="1">
        <v>1</v>
      </c>
      <c r="G338" s="2">
        <v>34.94</v>
      </c>
      <c r="H338" s="15"/>
      <c r="I338" s="20"/>
      <c r="J338" s="29"/>
    </row>
    <row r="339" spans="1:10" x14ac:dyDescent="0.2">
      <c r="A339" s="10" t="s">
        <v>51</v>
      </c>
      <c r="B339" s="6" t="s">
        <v>10</v>
      </c>
      <c r="C339">
        <v>42000000179</v>
      </c>
      <c r="D339" s="6" t="s">
        <v>787</v>
      </c>
      <c r="E339" t="s">
        <v>11</v>
      </c>
      <c r="F339" s="1">
        <v>1</v>
      </c>
      <c r="G339" s="2">
        <v>1936</v>
      </c>
      <c r="H339" s="15"/>
      <c r="I339" s="20"/>
      <c r="J339" s="29"/>
    </row>
    <row r="340" spans="1:10" x14ac:dyDescent="0.2">
      <c r="A340" s="10" t="s">
        <v>51</v>
      </c>
      <c r="B340" s="6" t="s">
        <v>10</v>
      </c>
      <c r="C340">
        <v>42000000199</v>
      </c>
      <c r="D340" s="6" t="s">
        <v>817</v>
      </c>
      <c r="E340" t="s">
        <v>11</v>
      </c>
      <c r="F340" s="1">
        <v>2</v>
      </c>
      <c r="G340" s="2">
        <v>879.76</v>
      </c>
      <c r="H340" s="15"/>
      <c r="I340" s="20"/>
      <c r="J340" s="29"/>
    </row>
    <row r="341" spans="1:10" x14ac:dyDescent="0.2">
      <c r="A341" s="10" t="s">
        <v>51</v>
      </c>
      <c r="B341" s="6" t="s">
        <v>10</v>
      </c>
      <c r="C341">
        <v>42000000200</v>
      </c>
      <c r="D341" s="6" t="s">
        <v>870</v>
      </c>
      <c r="E341" t="s">
        <v>11</v>
      </c>
      <c r="F341" s="1">
        <v>3</v>
      </c>
      <c r="G341" s="2">
        <v>2931.54</v>
      </c>
      <c r="H341" s="15"/>
      <c r="I341" s="20"/>
      <c r="J341" s="29"/>
    </row>
    <row r="342" spans="1:10" x14ac:dyDescent="0.2">
      <c r="A342" s="10" t="s">
        <v>51</v>
      </c>
      <c r="B342" s="6" t="s">
        <v>10</v>
      </c>
      <c r="C342">
        <v>42000000203</v>
      </c>
      <c r="D342" s="6" t="s">
        <v>837</v>
      </c>
      <c r="E342" t="s">
        <v>11</v>
      </c>
      <c r="F342" s="1">
        <v>6</v>
      </c>
      <c r="G342" s="2">
        <v>3654.12</v>
      </c>
      <c r="H342" s="15"/>
      <c r="I342" s="20"/>
      <c r="J342" s="29"/>
    </row>
    <row r="343" spans="1:10" x14ac:dyDescent="0.2">
      <c r="A343" s="10" t="s">
        <v>51</v>
      </c>
      <c r="B343" s="6" t="s">
        <v>10</v>
      </c>
      <c r="C343">
        <v>42000000205</v>
      </c>
      <c r="D343" s="6" t="s">
        <v>844</v>
      </c>
      <c r="E343" t="s">
        <v>11</v>
      </c>
      <c r="F343" s="1">
        <v>2</v>
      </c>
      <c r="G343" s="2">
        <v>676.92</v>
      </c>
      <c r="H343" s="15"/>
      <c r="I343" s="20"/>
      <c r="J343" s="29"/>
    </row>
    <row r="344" spans="1:10" x14ac:dyDescent="0.2">
      <c r="A344" s="10" t="s">
        <v>51</v>
      </c>
      <c r="B344" s="6" t="s">
        <v>10</v>
      </c>
      <c r="C344">
        <v>42000000206</v>
      </c>
      <c r="D344" s="6" t="s">
        <v>814</v>
      </c>
      <c r="E344" t="s">
        <v>11</v>
      </c>
      <c r="F344" s="1">
        <v>17</v>
      </c>
      <c r="G344" s="2">
        <v>7637.76</v>
      </c>
      <c r="H344" s="15"/>
      <c r="I344" s="22"/>
      <c r="J344" s="26"/>
    </row>
    <row r="345" spans="1:10" x14ac:dyDescent="0.2">
      <c r="A345" s="10" t="s">
        <v>51</v>
      </c>
      <c r="B345" s="6" t="s">
        <v>10</v>
      </c>
      <c r="C345">
        <v>42000000227</v>
      </c>
      <c r="D345" s="6" t="s">
        <v>748</v>
      </c>
      <c r="E345" t="s">
        <v>11</v>
      </c>
      <c r="F345" s="1">
        <v>8</v>
      </c>
      <c r="G345" s="2">
        <v>3244.8</v>
      </c>
      <c r="H345" s="15"/>
      <c r="I345" s="20"/>
      <c r="J345" s="29"/>
    </row>
    <row r="346" spans="1:10" x14ac:dyDescent="0.2">
      <c r="A346" s="10" t="s">
        <v>51</v>
      </c>
      <c r="B346" s="6" t="s">
        <v>10</v>
      </c>
      <c r="C346">
        <v>42000000249</v>
      </c>
      <c r="D346" s="6" t="s">
        <v>818</v>
      </c>
      <c r="E346" t="s">
        <v>11</v>
      </c>
      <c r="F346" s="1">
        <v>1</v>
      </c>
      <c r="G346" s="2">
        <v>2515.1</v>
      </c>
      <c r="H346" s="15"/>
      <c r="I346" s="20"/>
      <c r="J346" s="29"/>
    </row>
    <row r="347" spans="1:10" x14ac:dyDescent="0.2">
      <c r="A347" s="10" t="s">
        <v>51</v>
      </c>
      <c r="B347" s="6" t="s">
        <v>10</v>
      </c>
      <c r="C347">
        <v>42000000265</v>
      </c>
      <c r="D347" s="6" t="s">
        <v>889</v>
      </c>
      <c r="E347" t="s">
        <v>11</v>
      </c>
      <c r="F347" s="1">
        <v>1</v>
      </c>
      <c r="G347" s="2">
        <v>639.55999999999995</v>
      </c>
      <c r="H347" s="15"/>
      <c r="I347" s="20"/>
      <c r="J347" s="29"/>
    </row>
    <row r="348" spans="1:10" x14ac:dyDescent="0.2">
      <c r="A348" s="10" t="s">
        <v>51</v>
      </c>
      <c r="B348" s="6" t="s">
        <v>10</v>
      </c>
      <c r="C348">
        <v>42000000266</v>
      </c>
      <c r="D348" s="6" t="s">
        <v>845</v>
      </c>
      <c r="E348" t="s">
        <v>11</v>
      </c>
      <c r="F348" s="1">
        <v>5</v>
      </c>
      <c r="G348" s="2">
        <v>1279.2</v>
      </c>
      <c r="H348" s="15"/>
      <c r="I348" s="20"/>
      <c r="J348" s="29"/>
    </row>
    <row r="349" spans="1:10" x14ac:dyDescent="0.2">
      <c r="A349" s="10" t="s">
        <v>51</v>
      </c>
      <c r="B349" s="6" t="s">
        <v>10</v>
      </c>
      <c r="C349">
        <v>42000000288</v>
      </c>
      <c r="D349" s="6" t="s">
        <v>920</v>
      </c>
      <c r="E349" t="s">
        <v>11</v>
      </c>
      <c r="F349" s="1">
        <v>15</v>
      </c>
      <c r="G349" s="2">
        <v>17432.099999999999</v>
      </c>
      <c r="H349" s="15"/>
      <c r="I349" s="22"/>
      <c r="J349" s="26"/>
    </row>
    <row r="350" spans="1:10" x14ac:dyDescent="0.2">
      <c r="A350" s="10" t="s">
        <v>51</v>
      </c>
      <c r="B350" s="6" t="s">
        <v>10</v>
      </c>
      <c r="C350">
        <v>42000000375</v>
      </c>
      <c r="D350" s="6" t="s">
        <v>820</v>
      </c>
      <c r="E350" t="s">
        <v>11</v>
      </c>
      <c r="F350" s="1">
        <v>1</v>
      </c>
      <c r="G350" s="2">
        <v>285.12</v>
      </c>
      <c r="H350" s="15"/>
      <c r="I350" s="20"/>
      <c r="J350" s="29"/>
    </row>
    <row r="351" spans="1:10" x14ac:dyDescent="0.2">
      <c r="A351" s="10" t="s">
        <v>51</v>
      </c>
      <c r="B351" s="6" t="s">
        <v>10</v>
      </c>
      <c r="C351">
        <v>42000000376</v>
      </c>
      <c r="D351" s="6" t="s">
        <v>788</v>
      </c>
      <c r="E351" t="s">
        <v>11</v>
      </c>
      <c r="F351" s="1">
        <v>1</v>
      </c>
      <c r="G351" s="2">
        <v>2403.6</v>
      </c>
      <c r="H351" s="15"/>
      <c r="I351" s="20"/>
      <c r="J351" s="29"/>
    </row>
    <row r="352" spans="1:10" x14ac:dyDescent="0.2">
      <c r="A352" s="10" t="s">
        <v>51</v>
      </c>
      <c r="B352" s="6" t="s">
        <v>10</v>
      </c>
      <c r="C352">
        <v>42000000500</v>
      </c>
      <c r="D352" s="6" t="s">
        <v>992</v>
      </c>
      <c r="E352" t="s">
        <v>11</v>
      </c>
      <c r="F352" s="1">
        <v>60</v>
      </c>
      <c r="G352" s="2">
        <v>508.47</v>
      </c>
      <c r="H352" s="15"/>
      <c r="I352" s="20"/>
      <c r="J352" s="29"/>
    </row>
    <row r="353" spans="1:10" x14ac:dyDescent="0.2">
      <c r="A353" s="10" t="s">
        <v>51</v>
      </c>
      <c r="B353" s="6" t="s">
        <v>10</v>
      </c>
      <c r="C353">
        <v>42000000733</v>
      </c>
      <c r="D353" s="6" t="s">
        <v>611</v>
      </c>
      <c r="E353" t="s">
        <v>11</v>
      </c>
      <c r="F353" s="1">
        <v>16</v>
      </c>
      <c r="G353" s="2">
        <v>192.23</v>
      </c>
      <c r="H353" s="15"/>
      <c r="I353" s="20"/>
      <c r="J353" s="29"/>
    </row>
    <row r="354" spans="1:10" x14ac:dyDescent="0.2">
      <c r="A354" s="10" t="s">
        <v>51</v>
      </c>
      <c r="B354" s="6" t="s">
        <v>10</v>
      </c>
      <c r="C354">
        <v>42000000744</v>
      </c>
      <c r="D354" s="6" t="s">
        <v>361</v>
      </c>
      <c r="E354" t="s">
        <v>18</v>
      </c>
      <c r="F354" s="1">
        <v>0.32</v>
      </c>
      <c r="G354" s="2">
        <v>25.71</v>
      </c>
      <c r="H354" s="15"/>
      <c r="I354" s="20"/>
      <c r="J354" s="29"/>
    </row>
    <row r="355" spans="1:10" x14ac:dyDescent="0.2">
      <c r="A355" s="10" t="s">
        <v>51</v>
      </c>
      <c r="B355" s="6" t="s">
        <v>10</v>
      </c>
      <c r="C355">
        <v>42000000906</v>
      </c>
      <c r="D355" s="6" t="s">
        <v>594</v>
      </c>
      <c r="E355" t="s">
        <v>43</v>
      </c>
      <c r="F355" s="1">
        <v>1</v>
      </c>
      <c r="G355" s="2">
        <v>22328.81</v>
      </c>
      <c r="H355" s="15"/>
      <c r="I355" s="22"/>
      <c r="J355" s="26"/>
    </row>
    <row r="356" spans="1:10" x14ac:dyDescent="0.2">
      <c r="A356" s="10" t="s">
        <v>51</v>
      </c>
      <c r="B356" s="6" t="s">
        <v>10</v>
      </c>
      <c r="C356">
        <v>42000001486</v>
      </c>
      <c r="D356" s="6" t="s">
        <v>1264</v>
      </c>
      <c r="E356" t="s">
        <v>67</v>
      </c>
      <c r="F356" s="1">
        <v>100</v>
      </c>
      <c r="G356" s="2">
        <v>2752</v>
      </c>
      <c r="H356" s="15"/>
      <c r="I356" s="20"/>
      <c r="J356" s="29"/>
    </row>
    <row r="357" spans="1:10" x14ac:dyDescent="0.2">
      <c r="A357" s="10" t="s">
        <v>51</v>
      </c>
      <c r="B357" s="6" t="s">
        <v>10</v>
      </c>
      <c r="C357">
        <v>42000001546</v>
      </c>
      <c r="D357" s="6" t="s">
        <v>257</v>
      </c>
      <c r="E357" t="s">
        <v>11</v>
      </c>
      <c r="F357" s="1">
        <v>1</v>
      </c>
      <c r="G357" s="2">
        <v>12.71</v>
      </c>
      <c r="H357" s="15"/>
      <c r="I357" s="20"/>
      <c r="J357" s="29"/>
    </row>
    <row r="358" spans="1:10" x14ac:dyDescent="0.2">
      <c r="A358" s="10" t="s">
        <v>51</v>
      </c>
      <c r="B358" s="6" t="s">
        <v>10</v>
      </c>
      <c r="C358">
        <v>42000002018</v>
      </c>
      <c r="D358" s="6" t="s">
        <v>612</v>
      </c>
      <c r="E358" t="s">
        <v>11</v>
      </c>
      <c r="F358" s="1">
        <v>2</v>
      </c>
      <c r="G358" s="2">
        <v>8500</v>
      </c>
      <c r="H358" s="15"/>
      <c r="I358" s="22"/>
      <c r="J358" s="26"/>
    </row>
    <row r="359" spans="1:10" x14ac:dyDescent="0.2">
      <c r="A359" s="10" t="s">
        <v>51</v>
      </c>
      <c r="B359" s="6" t="s">
        <v>10</v>
      </c>
      <c r="C359">
        <v>42000002022</v>
      </c>
      <c r="D359" s="6" t="s">
        <v>738</v>
      </c>
      <c r="E359" t="s">
        <v>11</v>
      </c>
      <c r="F359" s="1">
        <v>1</v>
      </c>
      <c r="G359" s="2">
        <v>2818</v>
      </c>
      <c r="H359" s="15"/>
      <c r="I359" s="20"/>
      <c r="J359" s="29"/>
    </row>
    <row r="360" spans="1:10" x14ac:dyDescent="0.2">
      <c r="A360" s="10" t="s">
        <v>51</v>
      </c>
      <c r="B360" s="6" t="s">
        <v>10</v>
      </c>
      <c r="C360">
        <v>42000090020</v>
      </c>
      <c r="D360" s="6" t="s">
        <v>132</v>
      </c>
      <c r="E360" t="s">
        <v>11</v>
      </c>
      <c r="F360" s="1">
        <v>13</v>
      </c>
      <c r="G360" s="2">
        <v>1216.28</v>
      </c>
      <c r="H360" s="15"/>
      <c r="I360" s="20"/>
      <c r="J360" s="29"/>
    </row>
    <row r="361" spans="1:10" x14ac:dyDescent="0.2">
      <c r="A361" s="10" t="s">
        <v>51</v>
      </c>
      <c r="B361" s="6" t="s">
        <v>10</v>
      </c>
      <c r="C361">
        <v>42100000031</v>
      </c>
      <c r="D361" s="6" t="s">
        <v>871</v>
      </c>
      <c r="E361" t="s">
        <v>11</v>
      </c>
      <c r="F361" s="1">
        <v>1</v>
      </c>
      <c r="G361" s="2">
        <v>565.5</v>
      </c>
      <c r="H361" s="15"/>
      <c r="I361" s="20"/>
      <c r="J361" s="29"/>
    </row>
    <row r="362" spans="1:10" x14ac:dyDescent="0.2">
      <c r="A362" s="10" t="s">
        <v>51</v>
      </c>
      <c r="B362" s="6" t="s">
        <v>10</v>
      </c>
      <c r="C362">
        <v>42100000062</v>
      </c>
      <c r="D362" s="6" t="s">
        <v>864</v>
      </c>
      <c r="E362" t="s">
        <v>11</v>
      </c>
      <c r="F362" s="1">
        <v>1</v>
      </c>
      <c r="G362" s="2">
        <v>875</v>
      </c>
      <c r="H362" s="15"/>
      <c r="I362" s="20"/>
      <c r="J362" s="29"/>
    </row>
    <row r="363" spans="1:10" x14ac:dyDescent="0.2">
      <c r="A363" s="10" t="s">
        <v>51</v>
      </c>
      <c r="B363" s="6" t="s">
        <v>10</v>
      </c>
      <c r="C363">
        <v>42121000114</v>
      </c>
      <c r="D363" s="6" t="s">
        <v>890</v>
      </c>
      <c r="E363" t="s">
        <v>11</v>
      </c>
      <c r="F363" s="1">
        <v>3</v>
      </c>
      <c r="G363" s="2">
        <v>381.36</v>
      </c>
      <c r="H363" s="15"/>
      <c r="I363" s="20"/>
      <c r="J363" s="29"/>
    </row>
    <row r="364" spans="1:10" x14ac:dyDescent="0.2">
      <c r="A364" s="10" t="s">
        <v>51</v>
      </c>
      <c r="B364" s="6" t="s">
        <v>10</v>
      </c>
      <c r="C364">
        <v>42128060205</v>
      </c>
      <c r="D364" s="6" t="s">
        <v>595</v>
      </c>
      <c r="E364" t="s">
        <v>11</v>
      </c>
      <c r="F364" s="1">
        <v>2</v>
      </c>
      <c r="G364" s="2">
        <v>27050</v>
      </c>
      <c r="H364" s="15"/>
      <c r="I364" s="22"/>
      <c r="J364" s="26"/>
    </row>
    <row r="365" spans="1:10" x14ac:dyDescent="0.2">
      <c r="A365" s="10" t="s">
        <v>51</v>
      </c>
      <c r="B365" s="6" t="s">
        <v>10</v>
      </c>
      <c r="C365">
        <v>42129040121</v>
      </c>
      <c r="D365" s="6" t="s">
        <v>603</v>
      </c>
      <c r="E365" t="s">
        <v>11</v>
      </c>
      <c r="F365" s="1">
        <v>5</v>
      </c>
      <c r="G365" s="2">
        <v>39975</v>
      </c>
      <c r="H365" s="15"/>
      <c r="I365" s="22"/>
      <c r="J365" s="26"/>
    </row>
    <row r="366" spans="1:10" x14ac:dyDescent="0.2">
      <c r="A366" s="10" t="s">
        <v>51</v>
      </c>
      <c r="B366" s="6" t="s">
        <v>10</v>
      </c>
      <c r="C366">
        <v>42154990009</v>
      </c>
      <c r="D366" s="6" t="s">
        <v>143</v>
      </c>
      <c r="E366" t="s">
        <v>11</v>
      </c>
      <c r="F366" s="1">
        <v>20</v>
      </c>
      <c r="G366" s="2">
        <v>169.49</v>
      </c>
      <c r="H366" s="15"/>
      <c r="I366" s="20"/>
      <c r="J366" s="29"/>
    </row>
    <row r="367" spans="1:10" x14ac:dyDescent="0.2">
      <c r="A367" s="10" t="s">
        <v>51</v>
      </c>
      <c r="B367" s="6" t="s">
        <v>10</v>
      </c>
      <c r="C367">
        <v>42154990171</v>
      </c>
      <c r="D367" s="6" t="s">
        <v>364</v>
      </c>
      <c r="E367" t="s">
        <v>11</v>
      </c>
      <c r="F367" s="1">
        <v>2</v>
      </c>
      <c r="G367" s="2">
        <v>58320</v>
      </c>
      <c r="H367" s="15"/>
      <c r="I367" s="22"/>
      <c r="J367" s="26"/>
    </row>
    <row r="368" spans="1:10" x14ac:dyDescent="0.2">
      <c r="A368" s="10" t="s">
        <v>51</v>
      </c>
      <c r="B368" s="6" t="s">
        <v>10</v>
      </c>
      <c r="C368">
        <v>42290040003</v>
      </c>
      <c r="D368" s="6" t="s">
        <v>383</v>
      </c>
      <c r="E368" t="s">
        <v>11</v>
      </c>
      <c r="F368" s="1">
        <v>2</v>
      </c>
      <c r="G368" s="2">
        <v>24559.41</v>
      </c>
      <c r="H368" s="15"/>
      <c r="I368" s="22"/>
      <c r="J368" s="26"/>
    </row>
    <row r="369" spans="1:10" x14ac:dyDescent="0.2">
      <c r="A369" s="10" t="s">
        <v>51</v>
      </c>
      <c r="B369" s="6" t="s">
        <v>10</v>
      </c>
      <c r="C369">
        <v>42300000008</v>
      </c>
      <c r="D369" s="6" t="s">
        <v>894</v>
      </c>
      <c r="E369" t="s">
        <v>11</v>
      </c>
      <c r="F369" s="1">
        <v>1</v>
      </c>
      <c r="G369" s="2">
        <v>1074.43</v>
      </c>
      <c r="H369" s="15"/>
      <c r="I369" s="20"/>
      <c r="J369" s="29"/>
    </row>
    <row r="370" spans="1:10" x14ac:dyDescent="0.2">
      <c r="A370" s="10" t="s">
        <v>51</v>
      </c>
      <c r="B370" s="6" t="s">
        <v>10</v>
      </c>
      <c r="C370">
        <v>42300000009</v>
      </c>
      <c r="D370" s="6" t="s">
        <v>916</v>
      </c>
      <c r="E370" t="s">
        <v>11</v>
      </c>
      <c r="F370" s="1">
        <v>1</v>
      </c>
      <c r="G370" s="2">
        <v>1567.61</v>
      </c>
      <c r="H370" s="15"/>
      <c r="I370" s="20"/>
      <c r="J370" s="29"/>
    </row>
    <row r="371" spans="1:10" x14ac:dyDescent="0.2">
      <c r="A371" s="10" t="s">
        <v>51</v>
      </c>
      <c r="B371" s="6" t="s">
        <v>10</v>
      </c>
      <c r="C371">
        <v>42300000010</v>
      </c>
      <c r="D371" s="6" t="s">
        <v>808</v>
      </c>
      <c r="E371" t="s">
        <v>11</v>
      </c>
      <c r="F371" s="1">
        <v>1</v>
      </c>
      <c r="G371" s="2">
        <v>1039.2</v>
      </c>
      <c r="H371" s="15"/>
      <c r="I371" s="20"/>
      <c r="J371" s="29"/>
    </row>
    <row r="372" spans="1:10" x14ac:dyDescent="0.2">
      <c r="A372" s="10" t="s">
        <v>51</v>
      </c>
      <c r="B372" s="6" t="s">
        <v>10</v>
      </c>
      <c r="C372">
        <v>42300000011</v>
      </c>
      <c r="D372" s="6" t="s">
        <v>789</v>
      </c>
      <c r="E372" t="s">
        <v>11</v>
      </c>
      <c r="F372" s="1">
        <v>1</v>
      </c>
      <c r="G372" s="2">
        <v>638.5</v>
      </c>
      <c r="H372" s="15"/>
      <c r="I372" s="20"/>
      <c r="J372" s="29"/>
    </row>
    <row r="373" spans="1:10" x14ac:dyDescent="0.2">
      <c r="A373" s="10" t="s">
        <v>51</v>
      </c>
      <c r="B373" s="6" t="s">
        <v>10</v>
      </c>
      <c r="C373">
        <v>42520070056</v>
      </c>
      <c r="D373" s="6" t="s">
        <v>358</v>
      </c>
      <c r="E373" t="s">
        <v>11</v>
      </c>
      <c r="F373" s="1">
        <v>10</v>
      </c>
      <c r="G373" s="2">
        <v>3960.59</v>
      </c>
      <c r="H373" s="15"/>
      <c r="I373" s="20"/>
      <c r="J373" s="29"/>
    </row>
    <row r="374" spans="1:10" x14ac:dyDescent="0.2">
      <c r="A374" s="10" t="s">
        <v>51</v>
      </c>
      <c r="B374" s="6" t="s">
        <v>10</v>
      </c>
      <c r="C374">
        <v>43700000001</v>
      </c>
      <c r="D374" s="6" t="s">
        <v>815</v>
      </c>
      <c r="E374" t="s">
        <v>11</v>
      </c>
      <c r="F374" s="1">
        <v>158</v>
      </c>
      <c r="G374" s="2">
        <v>4.74</v>
      </c>
      <c r="H374" s="15"/>
      <c r="I374" s="20"/>
      <c r="J374" s="29"/>
    </row>
    <row r="375" spans="1:10" x14ac:dyDescent="0.2">
      <c r="A375" s="10" t="s">
        <v>51</v>
      </c>
      <c r="B375" s="6" t="s">
        <v>10</v>
      </c>
      <c r="C375">
        <v>44300000005</v>
      </c>
      <c r="D375" s="6" t="s">
        <v>1056</v>
      </c>
      <c r="E375" t="s">
        <v>11</v>
      </c>
      <c r="F375" s="1">
        <v>28</v>
      </c>
      <c r="G375" s="2">
        <v>0.28000000000000003</v>
      </c>
      <c r="H375" s="15"/>
      <c r="I375" s="20"/>
      <c r="J375" s="29"/>
    </row>
    <row r="376" spans="1:10" x14ac:dyDescent="0.2">
      <c r="A376" s="10" t="s">
        <v>51</v>
      </c>
      <c r="B376" s="6" t="s">
        <v>10</v>
      </c>
      <c r="C376">
        <v>45000000244</v>
      </c>
      <c r="D376" s="6" t="s">
        <v>917</v>
      </c>
      <c r="E376" t="s">
        <v>11</v>
      </c>
      <c r="F376" s="1">
        <v>2</v>
      </c>
      <c r="G376" s="2">
        <v>1.46</v>
      </c>
      <c r="H376" s="15"/>
      <c r="I376" s="20"/>
      <c r="J376" s="29"/>
    </row>
    <row r="377" spans="1:10" x14ac:dyDescent="0.2">
      <c r="A377" s="10" t="s">
        <v>51</v>
      </c>
      <c r="B377" s="6" t="s">
        <v>10</v>
      </c>
      <c r="C377">
        <v>45000000246</v>
      </c>
      <c r="D377" s="6" t="s">
        <v>918</v>
      </c>
      <c r="E377" t="s">
        <v>11</v>
      </c>
      <c r="F377" s="1">
        <v>2</v>
      </c>
      <c r="G377" s="2">
        <v>1014.94</v>
      </c>
      <c r="H377" s="15"/>
      <c r="I377" s="20"/>
      <c r="J377" s="29"/>
    </row>
    <row r="378" spans="1:10" x14ac:dyDescent="0.2">
      <c r="A378" s="10" t="s">
        <v>51</v>
      </c>
      <c r="B378" s="6" t="s">
        <v>10</v>
      </c>
      <c r="C378">
        <v>45000000262</v>
      </c>
      <c r="D378" s="6" t="s">
        <v>846</v>
      </c>
      <c r="E378" t="s">
        <v>11</v>
      </c>
      <c r="F378" s="1">
        <v>6</v>
      </c>
      <c r="G378" s="2">
        <v>4605.0600000000004</v>
      </c>
      <c r="H378" s="15"/>
      <c r="I378" s="20"/>
      <c r="J378" s="29"/>
    </row>
    <row r="379" spans="1:10" x14ac:dyDescent="0.2">
      <c r="A379" s="10" t="s">
        <v>51</v>
      </c>
      <c r="B379" s="6" t="s">
        <v>10</v>
      </c>
      <c r="C379">
        <v>45000000274</v>
      </c>
      <c r="D379" s="6" t="s">
        <v>790</v>
      </c>
      <c r="E379" t="s">
        <v>11</v>
      </c>
      <c r="F379" s="1">
        <v>8</v>
      </c>
      <c r="G379" s="2">
        <v>3033.01</v>
      </c>
      <c r="H379" s="15"/>
      <c r="I379" s="20"/>
      <c r="J379" s="29"/>
    </row>
    <row r="380" spans="1:10" x14ac:dyDescent="0.2">
      <c r="A380" s="10" t="s">
        <v>51</v>
      </c>
      <c r="B380" s="6" t="s">
        <v>10</v>
      </c>
      <c r="C380">
        <v>46000000086</v>
      </c>
      <c r="D380" s="6" t="s">
        <v>391</v>
      </c>
      <c r="E380" t="s">
        <v>11</v>
      </c>
      <c r="F380" s="1">
        <v>1</v>
      </c>
      <c r="G380" s="2">
        <v>220.17</v>
      </c>
      <c r="H380" s="15"/>
      <c r="I380" s="20"/>
      <c r="J380" s="29"/>
    </row>
    <row r="381" spans="1:10" x14ac:dyDescent="0.2">
      <c r="A381" s="10" t="s">
        <v>51</v>
      </c>
      <c r="B381" s="6" t="s">
        <v>10</v>
      </c>
      <c r="C381">
        <v>46000000431</v>
      </c>
      <c r="D381" s="6" t="s">
        <v>378</v>
      </c>
      <c r="E381" t="s">
        <v>11</v>
      </c>
      <c r="F381" s="1">
        <v>2</v>
      </c>
      <c r="G381" s="2">
        <v>2813</v>
      </c>
      <c r="H381" s="15"/>
      <c r="I381" s="20"/>
      <c r="J381" s="29"/>
    </row>
    <row r="382" spans="1:10" x14ac:dyDescent="0.2">
      <c r="A382" s="10" t="s">
        <v>51</v>
      </c>
      <c r="B382" s="6" t="s">
        <v>10</v>
      </c>
      <c r="C382">
        <v>46000000478</v>
      </c>
      <c r="D382" s="6" t="s">
        <v>951</v>
      </c>
      <c r="E382" t="s">
        <v>11</v>
      </c>
      <c r="F382" s="1">
        <v>4</v>
      </c>
      <c r="G382" s="2">
        <v>0.04</v>
      </c>
      <c r="H382" s="15"/>
      <c r="I382" s="20"/>
      <c r="J382" s="29"/>
    </row>
    <row r="383" spans="1:10" x14ac:dyDescent="0.2">
      <c r="A383" s="10" t="s">
        <v>51</v>
      </c>
      <c r="B383" s="6" t="s">
        <v>10</v>
      </c>
      <c r="C383">
        <v>46000000545</v>
      </c>
      <c r="D383" s="6" t="s">
        <v>847</v>
      </c>
      <c r="E383" t="s">
        <v>11</v>
      </c>
      <c r="F383" s="1">
        <v>300</v>
      </c>
      <c r="G383" s="2">
        <v>3</v>
      </c>
      <c r="H383" s="15"/>
      <c r="I383" s="20"/>
      <c r="J383" s="29"/>
    </row>
    <row r="384" spans="1:10" x14ac:dyDescent="0.2">
      <c r="A384" s="10" t="s">
        <v>51</v>
      </c>
      <c r="B384" s="6" t="s">
        <v>10</v>
      </c>
      <c r="C384">
        <v>46000000549</v>
      </c>
      <c r="D384" s="6" t="s">
        <v>669</v>
      </c>
      <c r="E384" t="s">
        <v>11</v>
      </c>
      <c r="F384" s="1">
        <v>4</v>
      </c>
      <c r="G384" s="2">
        <v>2436</v>
      </c>
      <c r="H384" s="15"/>
      <c r="I384" s="20"/>
      <c r="J384" s="29"/>
    </row>
    <row r="385" spans="1:10" x14ac:dyDescent="0.2">
      <c r="A385" s="10" t="s">
        <v>51</v>
      </c>
      <c r="B385" s="6" t="s">
        <v>10</v>
      </c>
      <c r="C385">
        <v>46000000687</v>
      </c>
      <c r="D385" s="6" t="s">
        <v>857</v>
      </c>
      <c r="E385" t="s">
        <v>11</v>
      </c>
      <c r="F385" s="1">
        <v>11</v>
      </c>
      <c r="G385" s="2">
        <v>0.11</v>
      </c>
      <c r="H385" s="15"/>
      <c r="I385" s="20"/>
      <c r="J385" s="29"/>
    </row>
    <row r="386" spans="1:10" x14ac:dyDescent="0.2">
      <c r="A386" s="10" t="s">
        <v>51</v>
      </c>
      <c r="B386" s="6" t="s">
        <v>10</v>
      </c>
      <c r="C386">
        <v>46000000742</v>
      </c>
      <c r="D386" s="6" t="s">
        <v>809</v>
      </c>
      <c r="E386" t="s">
        <v>11</v>
      </c>
      <c r="F386" s="1">
        <v>75</v>
      </c>
      <c r="G386" s="2">
        <v>0.75</v>
      </c>
      <c r="H386" s="15"/>
      <c r="I386" s="20"/>
      <c r="J386" s="29"/>
    </row>
    <row r="387" spans="1:10" x14ac:dyDescent="0.2">
      <c r="A387" s="10" t="s">
        <v>51</v>
      </c>
      <c r="B387" s="6" t="s">
        <v>10</v>
      </c>
      <c r="C387">
        <v>46000000743</v>
      </c>
      <c r="D387" s="6" t="s">
        <v>767</v>
      </c>
      <c r="E387" t="s">
        <v>11</v>
      </c>
      <c r="F387" s="1">
        <v>84</v>
      </c>
      <c r="G387" s="2">
        <v>0.84</v>
      </c>
      <c r="H387" s="15"/>
      <c r="I387" s="20"/>
      <c r="J387" s="29"/>
    </row>
    <row r="388" spans="1:10" x14ac:dyDescent="0.2">
      <c r="A388" s="10" t="s">
        <v>51</v>
      </c>
      <c r="B388" s="6" t="s">
        <v>10</v>
      </c>
      <c r="C388">
        <v>46000000779</v>
      </c>
      <c r="D388" s="6" t="s">
        <v>821</v>
      </c>
      <c r="E388" t="s">
        <v>11</v>
      </c>
      <c r="F388" s="1">
        <v>8</v>
      </c>
      <c r="G388" s="2">
        <v>0.08</v>
      </c>
      <c r="H388" s="15"/>
      <c r="I388" s="20"/>
      <c r="J388" s="29"/>
    </row>
    <row r="389" spans="1:10" x14ac:dyDescent="0.2">
      <c r="A389" s="10" t="s">
        <v>51</v>
      </c>
      <c r="B389" s="6" t="s">
        <v>10</v>
      </c>
      <c r="C389">
        <v>46000000790</v>
      </c>
      <c r="D389" s="6" t="s">
        <v>763</v>
      </c>
      <c r="E389" t="s">
        <v>11</v>
      </c>
      <c r="F389" s="1">
        <v>10</v>
      </c>
      <c r="G389" s="2">
        <v>237.5</v>
      </c>
      <c r="H389" s="15"/>
      <c r="I389" s="20"/>
      <c r="J389" s="29"/>
    </row>
    <row r="390" spans="1:10" x14ac:dyDescent="0.2">
      <c r="A390" s="10" t="s">
        <v>51</v>
      </c>
      <c r="B390" s="6" t="s">
        <v>10</v>
      </c>
      <c r="C390">
        <v>46000000793</v>
      </c>
      <c r="D390" s="6" t="s">
        <v>850</v>
      </c>
      <c r="E390" t="s">
        <v>11</v>
      </c>
      <c r="F390" s="1">
        <v>4</v>
      </c>
      <c r="G390" s="2">
        <v>709.49</v>
      </c>
      <c r="H390" s="15"/>
      <c r="I390" s="20"/>
      <c r="J390" s="29"/>
    </row>
    <row r="391" spans="1:10" x14ac:dyDescent="0.2">
      <c r="A391" s="10" t="s">
        <v>51</v>
      </c>
      <c r="B391" s="6" t="s">
        <v>10</v>
      </c>
      <c r="C391">
        <v>46000000808</v>
      </c>
      <c r="D391" s="6" t="s">
        <v>913</v>
      </c>
      <c r="E391" t="s">
        <v>11</v>
      </c>
      <c r="F391" s="1">
        <v>140</v>
      </c>
      <c r="G391" s="2">
        <v>5.8</v>
      </c>
      <c r="H391" s="15"/>
      <c r="I391" s="20"/>
      <c r="J391" s="29"/>
    </row>
    <row r="392" spans="1:10" x14ac:dyDescent="0.2">
      <c r="A392" s="10" t="s">
        <v>51</v>
      </c>
      <c r="B392" s="6" t="s">
        <v>10</v>
      </c>
      <c r="C392">
        <v>46000000810</v>
      </c>
      <c r="D392" s="6" t="s">
        <v>915</v>
      </c>
      <c r="E392" t="s">
        <v>11</v>
      </c>
      <c r="F392" s="1">
        <v>20</v>
      </c>
      <c r="G392" s="2">
        <v>0.8</v>
      </c>
      <c r="H392" s="15"/>
      <c r="I392" s="20"/>
      <c r="J392" s="29"/>
    </row>
    <row r="393" spans="1:10" x14ac:dyDescent="0.2">
      <c r="A393" s="10" t="s">
        <v>51</v>
      </c>
      <c r="B393" s="6" t="s">
        <v>10</v>
      </c>
      <c r="C393">
        <v>46000000846</v>
      </c>
      <c r="D393" s="6" t="s">
        <v>768</v>
      </c>
      <c r="E393" t="s">
        <v>11</v>
      </c>
      <c r="F393" s="1">
        <v>50</v>
      </c>
      <c r="G393" s="2">
        <v>8</v>
      </c>
      <c r="H393" s="15"/>
      <c r="I393" s="20"/>
      <c r="J393" s="29"/>
    </row>
    <row r="394" spans="1:10" x14ac:dyDescent="0.2">
      <c r="A394" s="10" t="s">
        <v>51</v>
      </c>
      <c r="B394" s="6" t="s">
        <v>10</v>
      </c>
      <c r="C394">
        <v>46000000852</v>
      </c>
      <c r="D394" s="6" t="s">
        <v>769</v>
      </c>
      <c r="E394" t="s">
        <v>11</v>
      </c>
      <c r="F394" s="1">
        <v>10</v>
      </c>
      <c r="G394" s="2">
        <v>0.1</v>
      </c>
      <c r="H394" s="15"/>
      <c r="I394" s="20"/>
      <c r="J394" s="29"/>
    </row>
    <row r="395" spans="1:10" x14ac:dyDescent="0.2">
      <c r="A395" s="10" t="s">
        <v>51</v>
      </c>
      <c r="B395" s="6" t="s">
        <v>10</v>
      </c>
      <c r="C395">
        <v>46000000853</v>
      </c>
      <c r="D395" s="6" t="s">
        <v>764</v>
      </c>
      <c r="E395" t="s">
        <v>11</v>
      </c>
      <c r="F395" s="1">
        <v>57</v>
      </c>
      <c r="G395" s="2">
        <v>0.56999999999999995</v>
      </c>
      <c r="H395" s="15"/>
      <c r="I395" s="20"/>
      <c r="J395" s="29"/>
    </row>
    <row r="396" spans="1:10" x14ac:dyDescent="0.2">
      <c r="A396" s="10" t="s">
        <v>51</v>
      </c>
      <c r="B396" s="6" t="s">
        <v>10</v>
      </c>
      <c r="C396">
        <v>46000000927</v>
      </c>
      <c r="D396" s="6" t="s">
        <v>944</v>
      </c>
      <c r="E396" t="s">
        <v>11</v>
      </c>
      <c r="F396" s="1">
        <v>2</v>
      </c>
      <c r="G396" s="2">
        <v>336.86</v>
      </c>
      <c r="H396" s="15"/>
      <c r="I396" s="20"/>
      <c r="J396" s="29"/>
    </row>
    <row r="397" spans="1:10" x14ac:dyDescent="0.2">
      <c r="A397" s="10" t="s">
        <v>51</v>
      </c>
      <c r="B397" s="6" t="s">
        <v>10</v>
      </c>
      <c r="C397">
        <v>46000000938</v>
      </c>
      <c r="D397" s="6" t="s">
        <v>921</v>
      </c>
      <c r="E397" t="s">
        <v>11</v>
      </c>
      <c r="F397" s="1">
        <v>2</v>
      </c>
      <c r="G397" s="2">
        <v>380.14</v>
      </c>
      <c r="H397" s="15"/>
      <c r="I397" s="20"/>
      <c r="J397" s="29"/>
    </row>
    <row r="398" spans="1:10" x14ac:dyDescent="0.2">
      <c r="A398" s="10" t="s">
        <v>51</v>
      </c>
      <c r="B398" s="6" t="s">
        <v>10</v>
      </c>
      <c r="C398">
        <v>46000000940</v>
      </c>
      <c r="D398" s="6" t="s">
        <v>720</v>
      </c>
      <c r="E398" t="s">
        <v>11</v>
      </c>
      <c r="F398" s="1">
        <v>50</v>
      </c>
      <c r="G398" s="2">
        <v>5</v>
      </c>
      <c r="H398" s="15"/>
      <c r="I398" s="20"/>
      <c r="J398" s="29"/>
    </row>
    <row r="399" spans="1:10" x14ac:dyDescent="0.2">
      <c r="A399" s="10" t="s">
        <v>51</v>
      </c>
      <c r="B399" s="6" t="s">
        <v>10</v>
      </c>
      <c r="C399">
        <v>46000000949</v>
      </c>
      <c r="D399" s="6" t="s">
        <v>776</v>
      </c>
      <c r="E399" t="s">
        <v>11</v>
      </c>
      <c r="F399" s="1">
        <v>18</v>
      </c>
      <c r="G399" s="2">
        <v>0.18</v>
      </c>
      <c r="H399" s="15"/>
      <c r="I399" s="20"/>
      <c r="J399" s="29"/>
    </row>
    <row r="400" spans="1:10" x14ac:dyDescent="0.2">
      <c r="A400" s="10" t="s">
        <v>51</v>
      </c>
      <c r="B400" s="6" t="s">
        <v>10</v>
      </c>
      <c r="C400">
        <v>46000000950</v>
      </c>
      <c r="D400" s="6" t="s">
        <v>824</v>
      </c>
      <c r="E400" t="s">
        <v>11</v>
      </c>
      <c r="F400" s="1">
        <v>8</v>
      </c>
      <c r="G400" s="2">
        <v>0.08</v>
      </c>
      <c r="H400" s="15"/>
      <c r="I400" s="20"/>
      <c r="J400" s="29"/>
    </row>
    <row r="401" spans="1:10" x14ac:dyDescent="0.2">
      <c r="A401" s="10" t="s">
        <v>51</v>
      </c>
      <c r="B401" s="6" t="s">
        <v>10</v>
      </c>
      <c r="C401">
        <v>46000000951</v>
      </c>
      <c r="D401" s="6" t="s">
        <v>822</v>
      </c>
      <c r="E401" t="s">
        <v>11</v>
      </c>
      <c r="F401" s="1">
        <v>10</v>
      </c>
      <c r="G401" s="2">
        <v>0.1</v>
      </c>
      <c r="H401" s="15"/>
      <c r="I401" s="20"/>
      <c r="J401" s="29"/>
    </row>
    <row r="402" spans="1:10" x14ac:dyDescent="0.2">
      <c r="A402" s="10" t="s">
        <v>51</v>
      </c>
      <c r="B402" s="6" t="s">
        <v>10</v>
      </c>
      <c r="C402">
        <v>46000000952</v>
      </c>
      <c r="D402" s="6" t="s">
        <v>945</v>
      </c>
      <c r="E402" t="s">
        <v>11</v>
      </c>
      <c r="F402" s="1">
        <v>94</v>
      </c>
      <c r="G402" s="2">
        <v>0.94</v>
      </c>
      <c r="H402" s="15"/>
      <c r="I402" s="20"/>
      <c r="J402" s="29"/>
    </row>
    <row r="403" spans="1:10" x14ac:dyDescent="0.2">
      <c r="A403" s="10" t="s">
        <v>51</v>
      </c>
      <c r="B403" s="6" t="s">
        <v>10</v>
      </c>
      <c r="C403">
        <v>46000000957</v>
      </c>
      <c r="D403" s="6" t="s">
        <v>765</v>
      </c>
      <c r="E403" t="s">
        <v>11</v>
      </c>
      <c r="F403" s="1">
        <v>20</v>
      </c>
      <c r="G403" s="2">
        <v>40</v>
      </c>
      <c r="H403" s="15"/>
      <c r="I403" s="20"/>
      <c r="J403" s="29"/>
    </row>
    <row r="404" spans="1:10" x14ac:dyDescent="0.2">
      <c r="A404" s="10" t="s">
        <v>51</v>
      </c>
      <c r="B404" s="6" t="s">
        <v>10</v>
      </c>
      <c r="C404">
        <v>46000000965</v>
      </c>
      <c r="D404" s="6" t="s">
        <v>750</v>
      </c>
      <c r="E404" t="s">
        <v>11</v>
      </c>
      <c r="F404" s="1">
        <v>20</v>
      </c>
      <c r="G404" s="2">
        <v>0.2</v>
      </c>
      <c r="H404" s="15"/>
      <c r="I404" s="20"/>
      <c r="J404" s="29"/>
    </row>
    <row r="405" spans="1:10" x14ac:dyDescent="0.2">
      <c r="A405" s="10" t="s">
        <v>51</v>
      </c>
      <c r="B405" s="6" t="s">
        <v>10</v>
      </c>
      <c r="C405">
        <v>46000000966</v>
      </c>
      <c r="D405" s="6" t="s">
        <v>914</v>
      </c>
      <c r="E405" t="s">
        <v>11</v>
      </c>
      <c r="F405" s="1">
        <v>10</v>
      </c>
      <c r="G405" s="2">
        <v>0.1</v>
      </c>
      <c r="H405" s="15"/>
      <c r="I405" s="20"/>
      <c r="J405" s="29"/>
    </row>
    <row r="406" spans="1:10" x14ac:dyDescent="0.2">
      <c r="A406" s="10" t="s">
        <v>51</v>
      </c>
      <c r="B406" s="6" t="s">
        <v>10</v>
      </c>
      <c r="C406">
        <v>46000000971</v>
      </c>
      <c r="D406" s="6" t="s">
        <v>721</v>
      </c>
      <c r="E406" t="s">
        <v>11</v>
      </c>
      <c r="F406" s="1">
        <v>18</v>
      </c>
      <c r="G406" s="2">
        <v>58.64</v>
      </c>
      <c r="H406" s="15"/>
      <c r="I406" s="20"/>
      <c r="J406" s="29"/>
    </row>
    <row r="407" spans="1:10" x14ac:dyDescent="0.2">
      <c r="A407" s="10" t="s">
        <v>51</v>
      </c>
      <c r="B407" s="6" t="s">
        <v>10</v>
      </c>
      <c r="C407">
        <v>46000000972</v>
      </c>
      <c r="D407" s="6" t="s">
        <v>934</v>
      </c>
      <c r="E407" t="s">
        <v>11</v>
      </c>
      <c r="F407" s="1">
        <v>28</v>
      </c>
      <c r="G407" s="2">
        <v>91.07</v>
      </c>
      <c r="H407" s="15"/>
      <c r="I407" s="20"/>
      <c r="J407" s="29"/>
    </row>
    <row r="408" spans="1:10" x14ac:dyDescent="0.2">
      <c r="A408" s="10" t="s">
        <v>51</v>
      </c>
      <c r="B408" s="6" t="s">
        <v>10</v>
      </c>
      <c r="C408">
        <v>46000000973</v>
      </c>
      <c r="D408" s="6" t="s">
        <v>922</v>
      </c>
      <c r="E408" t="s">
        <v>11</v>
      </c>
      <c r="F408" s="1">
        <v>26</v>
      </c>
      <c r="G408" s="2">
        <v>0.26</v>
      </c>
      <c r="H408" s="15"/>
      <c r="I408" s="20"/>
      <c r="J408" s="29"/>
    </row>
    <row r="409" spans="1:10" x14ac:dyDescent="0.2">
      <c r="A409" s="10" t="s">
        <v>51</v>
      </c>
      <c r="B409" s="6" t="s">
        <v>10</v>
      </c>
      <c r="C409">
        <v>46000000975</v>
      </c>
      <c r="D409" s="6" t="s">
        <v>897</v>
      </c>
      <c r="E409" t="s">
        <v>11</v>
      </c>
      <c r="F409" s="1">
        <v>28</v>
      </c>
      <c r="G409" s="2">
        <v>0.28000000000000003</v>
      </c>
      <c r="H409" s="15"/>
      <c r="I409" s="20"/>
      <c r="J409" s="29"/>
    </row>
    <row r="410" spans="1:10" x14ac:dyDescent="0.2">
      <c r="A410" s="10" t="s">
        <v>51</v>
      </c>
      <c r="B410" s="6" t="s">
        <v>10</v>
      </c>
      <c r="C410">
        <v>46000000979</v>
      </c>
      <c r="D410" s="6" t="s">
        <v>935</v>
      </c>
      <c r="E410" t="s">
        <v>11</v>
      </c>
      <c r="F410" s="1">
        <v>33</v>
      </c>
      <c r="G410" s="2">
        <v>0.33</v>
      </c>
      <c r="H410" s="15"/>
      <c r="I410" s="20"/>
      <c r="J410" s="29"/>
    </row>
    <row r="411" spans="1:10" x14ac:dyDescent="0.2">
      <c r="A411" s="10" t="s">
        <v>51</v>
      </c>
      <c r="B411" s="6" t="s">
        <v>10</v>
      </c>
      <c r="C411">
        <v>46000000985</v>
      </c>
      <c r="D411" s="6" t="s">
        <v>825</v>
      </c>
      <c r="E411" t="s">
        <v>11</v>
      </c>
      <c r="F411" s="1">
        <v>50</v>
      </c>
      <c r="G411" s="2">
        <v>11</v>
      </c>
      <c r="H411" s="15"/>
      <c r="I411" s="20"/>
      <c r="J411" s="29"/>
    </row>
    <row r="412" spans="1:10" x14ac:dyDescent="0.2">
      <c r="A412" s="10" t="s">
        <v>51</v>
      </c>
      <c r="B412" s="6" t="s">
        <v>10</v>
      </c>
      <c r="C412">
        <v>46000001016</v>
      </c>
      <c r="D412" s="6" t="s">
        <v>568</v>
      </c>
      <c r="E412" t="s">
        <v>11</v>
      </c>
      <c r="F412" s="1">
        <v>3</v>
      </c>
      <c r="G412" s="2">
        <v>21133.22</v>
      </c>
      <c r="H412" s="15"/>
      <c r="I412" s="22"/>
      <c r="J412" s="26"/>
    </row>
    <row r="413" spans="1:10" x14ac:dyDescent="0.2">
      <c r="A413" s="10" t="s">
        <v>51</v>
      </c>
      <c r="B413" s="6" t="s">
        <v>10</v>
      </c>
      <c r="C413">
        <v>46000001218</v>
      </c>
      <c r="D413" s="6" t="s">
        <v>728</v>
      </c>
      <c r="E413" t="s">
        <v>11</v>
      </c>
      <c r="F413" s="1">
        <v>2</v>
      </c>
      <c r="G413" s="2">
        <v>10338.98</v>
      </c>
      <c r="H413" s="15"/>
      <c r="I413" s="22"/>
      <c r="J413" s="26"/>
    </row>
    <row r="414" spans="1:10" ht="33.75" x14ac:dyDescent="0.2">
      <c r="A414" s="10" t="s">
        <v>51</v>
      </c>
      <c r="B414" s="6" t="s">
        <v>10</v>
      </c>
      <c r="C414">
        <v>49664100001</v>
      </c>
      <c r="D414" s="6" t="s">
        <v>241</v>
      </c>
      <c r="E414" t="s">
        <v>11</v>
      </c>
      <c r="F414" s="1">
        <v>5</v>
      </c>
      <c r="G414" s="2">
        <v>378289.2</v>
      </c>
      <c r="H414" s="15" t="s">
        <v>1411</v>
      </c>
      <c r="I414" s="22"/>
      <c r="J414" s="26"/>
    </row>
    <row r="415" spans="1:10" ht="22.5" hidden="1" x14ac:dyDescent="0.2">
      <c r="A415" s="10" t="s">
        <v>51</v>
      </c>
      <c r="B415" s="6" t="s">
        <v>10</v>
      </c>
      <c r="C415">
        <v>52542200003</v>
      </c>
      <c r="D415" s="6" t="s">
        <v>319</v>
      </c>
      <c r="E415" t="s">
        <v>67</v>
      </c>
      <c r="F415" s="1">
        <v>200</v>
      </c>
      <c r="G415" s="2">
        <v>1342130.31</v>
      </c>
      <c r="H415" s="15" t="s">
        <v>1412</v>
      </c>
      <c r="I415" s="22"/>
      <c r="J415" s="26"/>
    </row>
    <row r="416" spans="1:10" x14ac:dyDescent="0.2">
      <c r="A416" s="10" t="s">
        <v>51</v>
      </c>
      <c r="B416" s="6" t="s">
        <v>10</v>
      </c>
      <c r="C416">
        <v>54362100001</v>
      </c>
      <c r="D416" s="6" t="s">
        <v>1164</v>
      </c>
      <c r="E416" t="s">
        <v>342</v>
      </c>
      <c r="F416" s="1">
        <v>2400</v>
      </c>
      <c r="G416" s="2">
        <v>25288</v>
      </c>
      <c r="H416" s="15"/>
      <c r="I416" s="22"/>
      <c r="J416" s="26"/>
    </row>
    <row r="417" spans="1:10" x14ac:dyDescent="0.2">
      <c r="A417" s="10" t="s">
        <v>51</v>
      </c>
      <c r="B417" s="6" t="s">
        <v>10</v>
      </c>
      <c r="C417">
        <v>54362100011</v>
      </c>
      <c r="D417" s="6" t="s">
        <v>1059</v>
      </c>
      <c r="E417" t="s">
        <v>342</v>
      </c>
      <c r="F417" s="1">
        <v>60</v>
      </c>
      <c r="G417" s="2">
        <v>1494</v>
      </c>
      <c r="H417" s="15"/>
      <c r="I417" s="20"/>
      <c r="J417" s="29"/>
    </row>
    <row r="418" spans="1:10" x14ac:dyDescent="0.2">
      <c r="A418" s="10" t="s">
        <v>51</v>
      </c>
      <c r="B418" s="6" t="s">
        <v>10</v>
      </c>
      <c r="C418">
        <v>54362200012</v>
      </c>
      <c r="D418" s="6" t="s">
        <v>983</v>
      </c>
      <c r="E418" t="s">
        <v>381</v>
      </c>
      <c r="F418" s="1">
        <v>2</v>
      </c>
      <c r="G418" s="2">
        <v>973.33</v>
      </c>
      <c r="H418" s="15"/>
      <c r="I418" s="20"/>
      <c r="J418" s="29"/>
    </row>
    <row r="419" spans="1:10" x14ac:dyDescent="0.2">
      <c r="A419" s="5" t="s">
        <v>51</v>
      </c>
      <c r="B419" s="6" t="s">
        <v>10</v>
      </c>
      <c r="C419">
        <v>54362200017</v>
      </c>
      <c r="D419" s="6" t="s">
        <v>1060</v>
      </c>
      <c r="E419" t="s">
        <v>381</v>
      </c>
      <c r="F419" s="1">
        <v>3</v>
      </c>
      <c r="G419" s="2">
        <v>1828.93</v>
      </c>
      <c r="H419" s="15"/>
      <c r="I419" s="20"/>
      <c r="J419" s="29"/>
    </row>
    <row r="420" spans="1:10" x14ac:dyDescent="0.2">
      <c r="A420" s="7" t="s">
        <v>1362</v>
      </c>
      <c r="B420" s="7"/>
      <c r="C420" s="7"/>
      <c r="D420" s="7"/>
      <c r="E420" s="7"/>
      <c r="F420" s="8">
        <v>9235.32</v>
      </c>
      <c r="G420" s="9">
        <v>3741113.2700000019</v>
      </c>
      <c r="H420" s="16"/>
      <c r="I420" s="30">
        <f t="shared" ref="I420:J420" si="5">SUM(I221:I419)</f>
        <v>0</v>
      </c>
      <c r="J420" s="30">
        <f t="shared" si="5"/>
        <v>45881.760000000002</v>
      </c>
    </row>
    <row r="421" spans="1:10" x14ac:dyDescent="0.2">
      <c r="A421" s="10" t="s">
        <v>9</v>
      </c>
      <c r="B421" s="6" t="s">
        <v>10</v>
      </c>
      <c r="C421">
        <v>2511000010</v>
      </c>
      <c r="D421" s="6" t="s">
        <v>677</v>
      </c>
      <c r="E421" t="s">
        <v>11</v>
      </c>
      <c r="F421" s="1">
        <v>5</v>
      </c>
      <c r="G421" s="2">
        <v>256.14</v>
      </c>
      <c r="H421" s="15"/>
      <c r="I421" s="20"/>
      <c r="J421" s="29"/>
    </row>
    <row r="422" spans="1:10" x14ac:dyDescent="0.2">
      <c r="A422" s="10" t="s">
        <v>9</v>
      </c>
      <c r="B422" s="6" t="s">
        <v>10</v>
      </c>
      <c r="C422">
        <v>2537000008</v>
      </c>
      <c r="D422" s="6" t="s">
        <v>563</v>
      </c>
      <c r="E422" t="s">
        <v>18</v>
      </c>
      <c r="F422" s="1">
        <v>15.5</v>
      </c>
      <c r="G422" s="2">
        <v>7203.39</v>
      </c>
      <c r="H422" s="15"/>
      <c r="I422" s="22"/>
      <c r="J422" s="26"/>
    </row>
    <row r="423" spans="1:10" x14ac:dyDescent="0.2">
      <c r="A423" s="10" t="s">
        <v>9</v>
      </c>
      <c r="B423" s="6" t="s">
        <v>10</v>
      </c>
      <c r="C423">
        <v>2537300005</v>
      </c>
      <c r="D423" s="6" t="s">
        <v>676</v>
      </c>
      <c r="E423" t="s">
        <v>128</v>
      </c>
      <c r="F423" s="1">
        <v>100</v>
      </c>
      <c r="G423" s="2">
        <v>2372</v>
      </c>
      <c r="H423" s="15"/>
      <c r="I423" s="20"/>
      <c r="J423" s="29"/>
    </row>
    <row r="424" spans="1:10" x14ac:dyDescent="0.2">
      <c r="A424" s="10" t="s">
        <v>9</v>
      </c>
      <c r="B424" s="6" t="s">
        <v>10</v>
      </c>
      <c r="C424">
        <v>2540000011</v>
      </c>
      <c r="D424" s="6" t="s">
        <v>1081</v>
      </c>
      <c r="E424" t="s">
        <v>18</v>
      </c>
      <c r="F424" s="1">
        <v>87.8</v>
      </c>
      <c r="G424" s="2">
        <v>282.89</v>
      </c>
      <c r="H424" s="15"/>
      <c r="I424" s="20"/>
      <c r="J424" s="29"/>
    </row>
    <row r="425" spans="1:10" x14ac:dyDescent="0.2">
      <c r="A425" s="10" t="s">
        <v>9</v>
      </c>
      <c r="B425" s="6" t="s">
        <v>10</v>
      </c>
      <c r="C425">
        <v>2551100001</v>
      </c>
      <c r="D425" s="6" t="s">
        <v>485</v>
      </c>
      <c r="E425" t="s">
        <v>18</v>
      </c>
      <c r="F425" s="1">
        <v>1252.4000000000001</v>
      </c>
      <c r="G425" s="2">
        <v>48757.21</v>
      </c>
      <c r="H425" s="15"/>
      <c r="I425" s="20" t="s">
        <v>1419</v>
      </c>
      <c r="J425" s="29">
        <f>G425</f>
        <v>48757.21</v>
      </c>
    </row>
    <row r="426" spans="1:10" x14ac:dyDescent="0.2">
      <c r="A426" s="10" t="s">
        <v>9</v>
      </c>
      <c r="B426" s="6" t="s">
        <v>10</v>
      </c>
      <c r="C426">
        <v>9083700005</v>
      </c>
      <c r="D426" s="6" t="s">
        <v>409</v>
      </c>
      <c r="E426" t="s">
        <v>18</v>
      </c>
      <c r="F426" s="1">
        <v>360</v>
      </c>
      <c r="G426" s="2">
        <v>8420.33</v>
      </c>
      <c r="H426" s="15"/>
      <c r="I426" s="22"/>
      <c r="J426" s="26"/>
    </row>
    <row r="427" spans="1:10" x14ac:dyDescent="0.2">
      <c r="A427" s="10" t="s">
        <v>9</v>
      </c>
      <c r="B427" s="6" t="s">
        <v>10</v>
      </c>
      <c r="C427">
        <v>9083900002</v>
      </c>
      <c r="D427" s="6" t="s">
        <v>567</v>
      </c>
      <c r="E427" t="s">
        <v>18</v>
      </c>
      <c r="F427" s="1">
        <v>1465</v>
      </c>
      <c r="G427" s="2">
        <v>32900.44</v>
      </c>
      <c r="H427" s="15"/>
      <c r="I427" s="22"/>
      <c r="J427" s="26"/>
    </row>
    <row r="428" spans="1:10" x14ac:dyDescent="0.2">
      <c r="A428" s="10" t="s">
        <v>9</v>
      </c>
      <c r="B428" s="6" t="s">
        <v>10</v>
      </c>
      <c r="C428">
        <v>9083900012</v>
      </c>
      <c r="D428" s="6" t="s">
        <v>204</v>
      </c>
      <c r="E428" t="s">
        <v>18</v>
      </c>
      <c r="F428" s="1">
        <v>46</v>
      </c>
      <c r="G428" s="2">
        <v>1075.93</v>
      </c>
      <c r="H428" s="15"/>
      <c r="I428" s="20"/>
      <c r="J428" s="29"/>
    </row>
    <row r="429" spans="1:10" x14ac:dyDescent="0.2">
      <c r="A429" s="10" t="s">
        <v>9</v>
      </c>
      <c r="B429" s="6" t="s">
        <v>10</v>
      </c>
      <c r="C429">
        <v>9250000023</v>
      </c>
      <c r="D429" s="6" t="s">
        <v>671</v>
      </c>
      <c r="E429" t="s">
        <v>18</v>
      </c>
      <c r="F429" s="1">
        <v>512</v>
      </c>
      <c r="G429" s="2">
        <v>17008.810000000001</v>
      </c>
      <c r="H429" s="15"/>
      <c r="I429" s="22"/>
      <c r="J429" s="26"/>
    </row>
    <row r="430" spans="1:10" x14ac:dyDescent="0.2">
      <c r="A430" s="10" t="s">
        <v>9</v>
      </c>
      <c r="B430" s="6" t="s">
        <v>10</v>
      </c>
      <c r="C430">
        <v>9250000025</v>
      </c>
      <c r="D430" s="6" t="s">
        <v>419</v>
      </c>
      <c r="E430" t="s">
        <v>18</v>
      </c>
      <c r="F430" s="1">
        <v>520</v>
      </c>
      <c r="G430" s="2">
        <v>780</v>
      </c>
      <c r="H430" s="15"/>
      <c r="I430" s="20"/>
      <c r="J430" s="29"/>
    </row>
    <row r="431" spans="1:10" x14ac:dyDescent="0.2">
      <c r="A431" s="10" t="s">
        <v>9</v>
      </c>
      <c r="B431" s="6" t="s">
        <v>10</v>
      </c>
      <c r="C431">
        <v>9500000088</v>
      </c>
      <c r="D431" s="6" t="s">
        <v>285</v>
      </c>
      <c r="E431" t="s">
        <v>18</v>
      </c>
      <c r="F431" s="1">
        <v>60</v>
      </c>
      <c r="G431" s="2">
        <v>1927.12</v>
      </c>
      <c r="H431" s="15"/>
      <c r="I431" s="20"/>
      <c r="J431" s="29"/>
    </row>
    <row r="432" spans="1:10" x14ac:dyDescent="0.2">
      <c r="A432" s="10" t="s">
        <v>9</v>
      </c>
      <c r="B432" s="6" t="s">
        <v>10</v>
      </c>
      <c r="C432">
        <v>9500000204</v>
      </c>
      <c r="D432" s="6" t="s">
        <v>175</v>
      </c>
      <c r="E432" t="s">
        <v>18</v>
      </c>
      <c r="F432" s="1">
        <v>50</v>
      </c>
      <c r="G432" s="2">
        <v>690.03</v>
      </c>
      <c r="H432" s="15"/>
      <c r="I432" s="20"/>
      <c r="J432" s="29"/>
    </row>
    <row r="433" spans="1:10" x14ac:dyDescent="0.2">
      <c r="A433" s="10" t="s">
        <v>9</v>
      </c>
      <c r="B433" s="6" t="s">
        <v>10</v>
      </c>
      <c r="C433">
        <v>9630000092</v>
      </c>
      <c r="D433" s="6" t="s">
        <v>410</v>
      </c>
      <c r="E433" t="s">
        <v>18</v>
      </c>
      <c r="F433" s="1">
        <v>3</v>
      </c>
      <c r="G433" s="2">
        <v>4088.13</v>
      </c>
      <c r="H433" s="15"/>
      <c r="I433" s="20"/>
      <c r="J433" s="29"/>
    </row>
    <row r="434" spans="1:10" x14ac:dyDescent="0.2">
      <c r="A434" s="10" t="s">
        <v>9</v>
      </c>
      <c r="B434" s="6" t="s">
        <v>10</v>
      </c>
      <c r="C434">
        <v>9700100001</v>
      </c>
      <c r="D434" s="6" t="s">
        <v>287</v>
      </c>
      <c r="E434" t="s">
        <v>18</v>
      </c>
      <c r="F434" s="1">
        <v>0.5</v>
      </c>
      <c r="G434" s="2">
        <v>264.49</v>
      </c>
      <c r="H434" s="15"/>
      <c r="I434" s="20"/>
      <c r="J434" s="29"/>
    </row>
    <row r="435" spans="1:10" x14ac:dyDescent="0.2">
      <c r="A435" s="10" t="s">
        <v>9</v>
      </c>
      <c r="B435" s="6" t="s">
        <v>10</v>
      </c>
      <c r="C435">
        <v>9800200019</v>
      </c>
      <c r="D435" s="6" t="s">
        <v>494</v>
      </c>
      <c r="E435" t="s">
        <v>18</v>
      </c>
      <c r="F435" s="1">
        <v>70</v>
      </c>
      <c r="G435" s="2">
        <v>10237.86</v>
      </c>
      <c r="H435" s="15"/>
      <c r="I435" s="22"/>
      <c r="J435" s="26"/>
    </row>
    <row r="436" spans="1:10" x14ac:dyDescent="0.2">
      <c r="A436" s="10" t="s">
        <v>9</v>
      </c>
      <c r="B436" s="6" t="s">
        <v>10</v>
      </c>
      <c r="C436">
        <v>13010000406</v>
      </c>
      <c r="D436" s="6" t="s">
        <v>473</v>
      </c>
      <c r="E436" t="s">
        <v>67</v>
      </c>
      <c r="F436" s="1">
        <v>7.6</v>
      </c>
      <c r="G436" s="2">
        <v>31555.66</v>
      </c>
      <c r="H436" s="15"/>
      <c r="I436" s="22"/>
      <c r="J436" s="26"/>
    </row>
    <row r="437" spans="1:10" x14ac:dyDescent="0.2">
      <c r="A437" s="10" t="s">
        <v>9</v>
      </c>
      <c r="B437" s="6" t="s">
        <v>10</v>
      </c>
      <c r="C437">
        <v>13010000440</v>
      </c>
      <c r="D437" s="6" t="s">
        <v>650</v>
      </c>
      <c r="E437" t="s">
        <v>67</v>
      </c>
      <c r="F437" s="1">
        <v>53</v>
      </c>
      <c r="G437" s="2">
        <v>132549.84</v>
      </c>
      <c r="H437" s="15"/>
      <c r="I437" s="22"/>
      <c r="J437" s="26"/>
    </row>
    <row r="438" spans="1:10" x14ac:dyDescent="0.2">
      <c r="A438" s="10" t="s">
        <v>9</v>
      </c>
      <c r="B438" s="6" t="s">
        <v>10</v>
      </c>
      <c r="C438">
        <v>13010000492</v>
      </c>
      <c r="D438" s="6" t="s">
        <v>557</v>
      </c>
      <c r="E438" t="s">
        <v>67</v>
      </c>
      <c r="F438" s="1">
        <v>24.02</v>
      </c>
      <c r="G438" s="2">
        <v>21618</v>
      </c>
      <c r="H438" s="15"/>
      <c r="I438" s="22"/>
      <c r="J438" s="26"/>
    </row>
    <row r="439" spans="1:10" x14ac:dyDescent="0.2">
      <c r="A439" s="10" t="s">
        <v>9</v>
      </c>
      <c r="B439" s="6" t="s">
        <v>10</v>
      </c>
      <c r="C439">
        <v>13010000558</v>
      </c>
      <c r="D439" s="6" t="s">
        <v>393</v>
      </c>
      <c r="E439" t="s">
        <v>67</v>
      </c>
      <c r="F439" s="1">
        <v>2.1800000000000002</v>
      </c>
      <c r="G439" s="2">
        <v>804.99</v>
      </c>
      <c r="H439" s="15"/>
      <c r="I439" s="20"/>
      <c r="J439" s="29"/>
    </row>
    <row r="440" spans="1:10" x14ac:dyDescent="0.2">
      <c r="A440" s="10" t="s">
        <v>9</v>
      </c>
      <c r="B440" s="6" t="s">
        <v>10</v>
      </c>
      <c r="C440">
        <v>13010000567</v>
      </c>
      <c r="D440" s="6" t="s">
        <v>84</v>
      </c>
      <c r="E440" t="s">
        <v>67</v>
      </c>
      <c r="F440" s="1">
        <v>17.649999999999999</v>
      </c>
      <c r="G440" s="2">
        <v>39712.5</v>
      </c>
      <c r="H440" s="15"/>
      <c r="I440" s="22"/>
      <c r="J440" s="26"/>
    </row>
    <row r="441" spans="1:10" x14ac:dyDescent="0.2">
      <c r="A441" s="10" t="s">
        <v>9</v>
      </c>
      <c r="B441" s="6" t="s">
        <v>10</v>
      </c>
      <c r="C441">
        <v>13010000571</v>
      </c>
      <c r="D441" s="6" t="s">
        <v>519</v>
      </c>
      <c r="E441" t="s">
        <v>67</v>
      </c>
      <c r="F441" s="1">
        <v>8.5</v>
      </c>
      <c r="G441" s="2">
        <v>84.15</v>
      </c>
      <c r="H441" s="15"/>
      <c r="I441" s="20"/>
      <c r="J441" s="29"/>
    </row>
    <row r="442" spans="1:10" x14ac:dyDescent="0.2">
      <c r="A442" s="10" t="s">
        <v>9</v>
      </c>
      <c r="B442" s="6" t="s">
        <v>10</v>
      </c>
      <c r="C442">
        <v>14698100014</v>
      </c>
      <c r="D442" s="6" t="s">
        <v>215</v>
      </c>
      <c r="E442" t="s">
        <v>11</v>
      </c>
      <c r="F442" s="1">
        <v>6</v>
      </c>
      <c r="G442" s="2">
        <v>14.78</v>
      </c>
      <c r="H442" s="15"/>
      <c r="I442" s="20"/>
      <c r="J442" s="29"/>
    </row>
    <row r="443" spans="1:10" x14ac:dyDescent="0.2">
      <c r="A443" s="10" t="s">
        <v>9</v>
      </c>
      <c r="B443" s="6" t="s">
        <v>10</v>
      </c>
      <c r="C443">
        <v>17900000005</v>
      </c>
      <c r="D443" s="6" t="s">
        <v>579</v>
      </c>
      <c r="E443" t="s">
        <v>18</v>
      </c>
      <c r="F443" s="1">
        <v>500</v>
      </c>
      <c r="G443" s="2">
        <v>288678.24</v>
      </c>
      <c r="H443" s="15"/>
      <c r="I443" s="20" t="s">
        <v>1419</v>
      </c>
      <c r="J443" s="29">
        <f>G443</f>
        <v>288678.24</v>
      </c>
    </row>
    <row r="444" spans="1:10" x14ac:dyDescent="0.2">
      <c r="A444" s="10" t="s">
        <v>9</v>
      </c>
      <c r="B444" s="6" t="s">
        <v>10</v>
      </c>
      <c r="C444">
        <v>18191000023</v>
      </c>
      <c r="D444" s="6" t="s">
        <v>580</v>
      </c>
      <c r="E444" t="s">
        <v>18</v>
      </c>
      <c r="F444" s="1">
        <v>95</v>
      </c>
      <c r="G444" s="2">
        <v>8426.5</v>
      </c>
      <c r="H444" s="15"/>
      <c r="I444" s="22"/>
      <c r="J444" s="26"/>
    </row>
    <row r="445" spans="1:10" x14ac:dyDescent="0.2">
      <c r="A445" s="10" t="s">
        <v>9</v>
      </c>
      <c r="B445" s="6" t="s">
        <v>10</v>
      </c>
      <c r="C445">
        <v>18191500003</v>
      </c>
      <c r="D445" s="6" t="s">
        <v>126</v>
      </c>
      <c r="E445" t="s">
        <v>18</v>
      </c>
      <c r="F445" s="1">
        <v>100</v>
      </c>
      <c r="G445" s="2">
        <v>22550.21</v>
      </c>
      <c r="H445" s="15"/>
      <c r="I445" s="22"/>
      <c r="J445" s="26"/>
    </row>
    <row r="446" spans="1:10" x14ac:dyDescent="0.2">
      <c r="A446" s="10" t="s">
        <v>9</v>
      </c>
      <c r="B446" s="6" t="s">
        <v>10</v>
      </c>
      <c r="C446">
        <v>18195000003</v>
      </c>
      <c r="D446" s="6" t="s">
        <v>609</v>
      </c>
      <c r="E446" t="s">
        <v>18</v>
      </c>
      <c r="F446" s="1">
        <v>35</v>
      </c>
      <c r="G446" s="2">
        <v>3892</v>
      </c>
      <c r="H446" s="15"/>
      <c r="I446" s="20"/>
      <c r="J446" s="29"/>
    </row>
    <row r="447" spans="1:10" x14ac:dyDescent="0.2">
      <c r="A447" s="10" t="s">
        <v>9</v>
      </c>
      <c r="B447" s="6" t="s">
        <v>10</v>
      </c>
      <c r="C447">
        <v>18195000004</v>
      </c>
      <c r="D447" s="6" t="s">
        <v>412</v>
      </c>
      <c r="E447" t="s">
        <v>18</v>
      </c>
      <c r="F447" s="1">
        <v>168</v>
      </c>
      <c r="G447" s="2">
        <v>18681.599999999999</v>
      </c>
      <c r="H447" s="15"/>
      <c r="I447" s="22"/>
      <c r="J447" s="26"/>
    </row>
    <row r="448" spans="1:10" x14ac:dyDescent="0.2">
      <c r="A448" s="10" t="s">
        <v>9</v>
      </c>
      <c r="B448" s="6" t="s">
        <v>10</v>
      </c>
      <c r="C448">
        <v>18251000012</v>
      </c>
      <c r="D448" s="6" t="s">
        <v>299</v>
      </c>
      <c r="E448" t="s">
        <v>18</v>
      </c>
      <c r="F448" s="1">
        <v>64.400000000000006</v>
      </c>
      <c r="G448" s="2">
        <v>59892</v>
      </c>
      <c r="H448" s="15"/>
      <c r="I448" s="22"/>
      <c r="J448" s="26"/>
    </row>
    <row r="449" spans="1:10" x14ac:dyDescent="0.2">
      <c r="A449" s="10" t="s">
        <v>9</v>
      </c>
      <c r="B449" s="6" t="s">
        <v>10</v>
      </c>
      <c r="C449">
        <v>18445000013</v>
      </c>
      <c r="D449" s="6" t="s">
        <v>93</v>
      </c>
      <c r="E449" t="s">
        <v>18</v>
      </c>
      <c r="F449" s="1">
        <v>14.2</v>
      </c>
      <c r="G449" s="2">
        <v>4508.51</v>
      </c>
      <c r="H449" s="15"/>
      <c r="I449" s="20"/>
      <c r="J449" s="29"/>
    </row>
    <row r="450" spans="1:10" x14ac:dyDescent="0.2">
      <c r="A450" s="10" t="s">
        <v>9</v>
      </c>
      <c r="B450" s="6" t="s">
        <v>10</v>
      </c>
      <c r="C450">
        <v>18445000014</v>
      </c>
      <c r="D450" s="6" t="s">
        <v>1217</v>
      </c>
      <c r="E450" t="s">
        <v>18</v>
      </c>
      <c r="F450" s="1">
        <v>12</v>
      </c>
      <c r="G450" s="2">
        <v>4302</v>
      </c>
      <c r="H450" s="15"/>
      <c r="I450" s="20"/>
      <c r="J450" s="29"/>
    </row>
    <row r="451" spans="1:10" x14ac:dyDescent="0.2">
      <c r="A451" s="10" t="s">
        <v>9</v>
      </c>
      <c r="B451" s="6" t="s">
        <v>10</v>
      </c>
      <c r="C451">
        <v>18445000015</v>
      </c>
      <c r="D451" s="6" t="s">
        <v>226</v>
      </c>
      <c r="E451" t="s">
        <v>18</v>
      </c>
      <c r="F451" s="1">
        <v>16</v>
      </c>
      <c r="G451" s="2">
        <v>4908.4799999999996</v>
      </c>
      <c r="H451" s="15"/>
      <c r="I451" s="20"/>
      <c r="J451" s="29"/>
    </row>
    <row r="452" spans="1:10" x14ac:dyDescent="0.2">
      <c r="A452" s="10" t="s">
        <v>9</v>
      </c>
      <c r="B452" s="6" t="s">
        <v>10</v>
      </c>
      <c r="C452">
        <v>18445000016</v>
      </c>
      <c r="D452" s="6" t="s">
        <v>717</v>
      </c>
      <c r="E452" t="s">
        <v>18</v>
      </c>
      <c r="F452" s="1">
        <v>24.5</v>
      </c>
      <c r="G452" s="2">
        <v>6345.9</v>
      </c>
      <c r="H452" s="15"/>
      <c r="I452" s="22"/>
      <c r="J452" s="26"/>
    </row>
    <row r="453" spans="1:10" x14ac:dyDescent="0.2">
      <c r="A453" s="10" t="s">
        <v>9</v>
      </c>
      <c r="B453" s="6" t="s">
        <v>10</v>
      </c>
      <c r="C453">
        <v>18445000017</v>
      </c>
      <c r="D453" s="6" t="s">
        <v>487</v>
      </c>
      <c r="E453" t="s">
        <v>18</v>
      </c>
      <c r="F453" s="1">
        <v>24.4</v>
      </c>
      <c r="G453" s="2">
        <v>7284.71</v>
      </c>
      <c r="H453" s="15"/>
      <c r="I453" s="22"/>
      <c r="J453" s="26"/>
    </row>
    <row r="454" spans="1:10" x14ac:dyDescent="0.2">
      <c r="A454" s="10" t="s">
        <v>9</v>
      </c>
      <c r="B454" s="6" t="s">
        <v>10</v>
      </c>
      <c r="C454">
        <v>18445000018</v>
      </c>
      <c r="D454" s="6" t="s">
        <v>107</v>
      </c>
      <c r="E454" t="s">
        <v>18</v>
      </c>
      <c r="F454" s="1">
        <v>722</v>
      </c>
      <c r="G454" s="2">
        <v>317.68</v>
      </c>
      <c r="H454" s="15"/>
      <c r="I454" s="20"/>
      <c r="J454" s="29"/>
    </row>
    <row r="455" spans="1:10" x14ac:dyDescent="0.2">
      <c r="A455" s="10" t="s">
        <v>9</v>
      </c>
      <c r="B455" s="6" t="s">
        <v>10</v>
      </c>
      <c r="C455">
        <v>18451000006</v>
      </c>
      <c r="D455" s="6" t="s">
        <v>280</v>
      </c>
      <c r="E455" t="s">
        <v>18</v>
      </c>
      <c r="F455" s="1">
        <v>599</v>
      </c>
      <c r="G455" s="2">
        <v>6280.95</v>
      </c>
      <c r="H455" s="15"/>
      <c r="I455" s="22"/>
      <c r="J455" s="26"/>
    </row>
    <row r="456" spans="1:10" x14ac:dyDescent="0.2">
      <c r="A456" s="10" t="s">
        <v>9</v>
      </c>
      <c r="B456" s="6" t="s">
        <v>10</v>
      </c>
      <c r="C456">
        <v>19162100008</v>
      </c>
      <c r="D456" s="6" t="s">
        <v>1001</v>
      </c>
      <c r="E456" t="s">
        <v>18</v>
      </c>
      <c r="F456" s="1">
        <v>300</v>
      </c>
      <c r="G456" s="2">
        <v>14567.8</v>
      </c>
      <c r="H456" s="15"/>
      <c r="I456" s="20" t="s">
        <v>1419</v>
      </c>
      <c r="J456" s="29">
        <f>G456</f>
        <v>14567.8</v>
      </c>
    </row>
    <row r="457" spans="1:10" x14ac:dyDescent="0.2">
      <c r="A457" s="10" t="s">
        <v>9</v>
      </c>
      <c r="B457" s="6" t="s">
        <v>10</v>
      </c>
      <c r="C457">
        <v>21211100004</v>
      </c>
      <c r="D457" s="6" t="s">
        <v>1032</v>
      </c>
      <c r="E457" t="s">
        <v>11</v>
      </c>
      <c r="F457" s="1">
        <v>3</v>
      </c>
      <c r="G457" s="2">
        <v>226.8</v>
      </c>
      <c r="H457" s="15"/>
      <c r="I457" s="20"/>
      <c r="J457" s="29"/>
    </row>
    <row r="458" spans="1:10" x14ac:dyDescent="0.2">
      <c r="A458" s="10" t="s">
        <v>9</v>
      </c>
      <c r="B458" s="6" t="s">
        <v>10</v>
      </c>
      <c r="C458">
        <v>21211100006</v>
      </c>
      <c r="D458" s="6" t="s">
        <v>1263</v>
      </c>
      <c r="E458" t="s">
        <v>18</v>
      </c>
      <c r="F458" s="1">
        <v>33</v>
      </c>
      <c r="G458" s="2">
        <v>1019.6</v>
      </c>
      <c r="H458" s="15"/>
      <c r="I458" s="20"/>
      <c r="J458" s="29"/>
    </row>
    <row r="459" spans="1:10" x14ac:dyDescent="0.2">
      <c r="A459" s="10" t="s">
        <v>9</v>
      </c>
      <c r="B459" s="6" t="s">
        <v>10</v>
      </c>
      <c r="C459">
        <v>21425100001</v>
      </c>
      <c r="D459" s="6" t="s">
        <v>406</v>
      </c>
      <c r="E459" t="s">
        <v>18</v>
      </c>
      <c r="F459" s="1">
        <v>132</v>
      </c>
      <c r="G459" s="2">
        <v>24705.79</v>
      </c>
      <c r="H459" s="15"/>
      <c r="I459" s="20" t="s">
        <v>1419</v>
      </c>
      <c r="J459" s="29">
        <f>G459</f>
        <v>24705.79</v>
      </c>
    </row>
    <row r="460" spans="1:10" x14ac:dyDescent="0.2">
      <c r="A460" s="10" t="s">
        <v>9</v>
      </c>
      <c r="B460" s="6" t="s">
        <v>10</v>
      </c>
      <c r="C460">
        <v>21471200002</v>
      </c>
      <c r="D460" s="6" t="s">
        <v>1211</v>
      </c>
      <c r="E460" t="s">
        <v>18</v>
      </c>
      <c r="F460" s="1">
        <v>255.7</v>
      </c>
      <c r="G460" s="2">
        <v>2480.83</v>
      </c>
      <c r="H460" s="15"/>
      <c r="I460" s="20"/>
      <c r="J460" s="29"/>
    </row>
    <row r="461" spans="1:10" x14ac:dyDescent="0.2">
      <c r="A461" s="10" t="s">
        <v>9</v>
      </c>
      <c r="B461" s="6" t="s">
        <v>10</v>
      </c>
      <c r="C461">
        <v>21562200001</v>
      </c>
      <c r="D461" s="6" t="s">
        <v>112</v>
      </c>
      <c r="E461" t="s">
        <v>18</v>
      </c>
      <c r="F461" s="1">
        <v>60</v>
      </c>
      <c r="G461" s="2">
        <v>1517.94</v>
      </c>
      <c r="H461" s="15"/>
      <c r="I461" s="20"/>
      <c r="J461" s="29"/>
    </row>
    <row r="462" spans="1:10" x14ac:dyDescent="0.2">
      <c r="A462" s="10" t="s">
        <v>9</v>
      </c>
      <c r="B462" s="6" t="s">
        <v>10</v>
      </c>
      <c r="C462">
        <v>21619100003</v>
      </c>
      <c r="D462" s="6" t="s">
        <v>968</v>
      </c>
      <c r="E462" t="s">
        <v>18</v>
      </c>
      <c r="F462" s="1">
        <v>1.2</v>
      </c>
      <c r="G462" s="2">
        <v>274.10000000000002</v>
      </c>
      <c r="H462" s="15"/>
      <c r="I462" s="20"/>
      <c r="J462" s="29"/>
    </row>
    <row r="463" spans="1:10" x14ac:dyDescent="0.2">
      <c r="A463" s="10" t="s">
        <v>9</v>
      </c>
      <c r="B463" s="6" t="s">
        <v>10</v>
      </c>
      <c r="C463">
        <v>23100000052</v>
      </c>
      <c r="D463" s="6" t="s">
        <v>516</v>
      </c>
      <c r="E463" t="s">
        <v>18</v>
      </c>
      <c r="F463" s="1">
        <v>70</v>
      </c>
      <c r="G463" s="2">
        <v>2783.57</v>
      </c>
      <c r="H463" s="15"/>
      <c r="I463" s="20"/>
      <c r="J463" s="29"/>
    </row>
    <row r="464" spans="1:10" x14ac:dyDescent="0.2">
      <c r="A464" s="10" t="s">
        <v>9</v>
      </c>
      <c r="B464" s="6" t="s">
        <v>10</v>
      </c>
      <c r="C464">
        <v>23100000224</v>
      </c>
      <c r="D464" s="6" t="s">
        <v>1301</v>
      </c>
      <c r="E464" t="s">
        <v>46</v>
      </c>
      <c r="F464" s="1">
        <v>2.1000000000000001E-2</v>
      </c>
      <c r="G464" s="2">
        <v>741.53</v>
      </c>
      <c r="H464" s="15"/>
      <c r="I464" s="20"/>
      <c r="J464" s="29"/>
    </row>
    <row r="465" spans="1:10" x14ac:dyDescent="0.2">
      <c r="A465" s="10" t="s">
        <v>9</v>
      </c>
      <c r="B465" s="6" t="s">
        <v>10</v>
      </c>
      <c r="C465">
        <v>23160000001</v>
      </c>
      <c r="D465" s="6" t="s">
        <v>314</v>
      </c>
      <c r="E465" t="s">
        <v>18</v>
      </c>
      <c r="F465" s="1">
        <v>10</v>
      </c>
      <c r="G465" s="2">
        <v>364.83</v>
      </c>
      <c r="H465" s="15"/>
      <c r="I465" s="20"/>
      <c r="J465" s="29"/>
    </row>
    <row r="466" spans="1:10" x14ac:dyDescent="0.2">
      <c r="A466" s="10" t="s">
        <v>9</v>
      </c>
      <c r="B466" s="6" t="s">
        <v>10</v>
      </c>
      <c r="C466">
        <v>23169000001</v>
      </c>
      <c r="D466" s="6" t="s">
        <v>229</v>
      </c>
      <c r="E466" t="s">
        <v>18</v>
      </c>
      <c r="F466" s="1">
        <v>100</v>
      </c>
      <c r="G466" s="2">
        <v>17796.61</v>
      </c>
      <c r="H466" s="15"/>
      <c r="I466" s="22"/>
      <c r="J466" s="26"/>
    </row>
    <row r="467" spans="1:10" x14ac:dyDescent="0.2">
      <c r="A467" s="10" t="s">
        <v>9</v>
      </c>
      <c r="B467" s="6" t="s">
        <v>10</v>
      </c>
      <c r="C467">
        <v>23169000002</v>
      </c>
      <c r="D467" s="6" t="s">
        <v>165</v>
      </c>
      <c r="E467" t="s">
        <v>18</v>
      </c>
      <c r="F467" s="1">
        <v>100</v>
      </c>
      <c r="G467" s="2">
        <v>17796.61</v>
      </c>
      <c r="H467" s="15"/>
      <c r="I467" s="22"/>
      <c r="J467" s="26"/>
    </row>
    <row r="468" spans="1:10" x14ac:dyDescent="0.2">
      <c r="A468" s="10" t="s">
        <v>9</v>
      </c>
      <c r="B468" s="6" t="s">
        <v>10</v>
      </c>
      <c r="C468">
        <v>23750000001</v>
      </c>
      <c r="D468" s="6" t="s">
        <v>1241</v>
      </c>
      <c r="E468" t="s">
        <v>117</v>
      </c>
      <c r="F468" s="1">
        <v>1.885</v>
      </c>
      <c r="G468" s="2">
        <v>10453.18</v>
      </c>
      <c r="H468" s="15"/>
      <c r="I468" s="20" t="s">
        <v>1419</v>
      </c>
      <c r="J468" s="29">
        <f>G468</f>
        <v>10453.18</v>
      </c>
    </row>
    <row r="469" spans="1:10" x14ac:dyDescent="0.2">
      <c r="A469" s="10" t="s">
        <v>9</v>
      </c>
      <c r="B469" s="6" t="s">
        <v>10</v>
      </c>
      <c r="C469">
        <v>23750000002</v>
      </c>
      <c r="D469" s="6" t="s">
        <v>1222</v>
      </c>
      <c r="E469" t="s">
        <v>117</v>
      </c>
      <c r="F469" s="1">
        <v>5.6550000000000002</v>
      </c>
      <c r="G469" s="2">
        <v>36266.19</v>
      </c>
      <c r="H469" s="15"/>
      <c r="I469" s="20" t="s">
        <v>1419</v>
      </c>
      <c r="J469" s="29">
        <f>G469</f>
        <v>36266.19</v>
      </c>
    </row>
    <row r="470" spans="1:10" x14ac:dyDescent="0.2">
      <c r="A470" s="10" t="s">
        <v>9</v>
      </c>
      <c r="B470" s="6" t="s">
        <v>10</v>
      </c>
      <c r="C470">
        <v>24161100001</v>
      </c>
      <c r="D470" s="6" t="s">
        <v>274</v>
      </c>
      <c r="E470" t="s">
        <v>18</v>
      </c>
      <c r="F470" s="1">
        <v>117.5</v>
      </c>
      <c r="G470" s="2">
        <v>5137.43</v>
      </c>
      <c r="H470" s="15"/>
      <c r="I470" s="20" t="s">
        <v>1419</v>
      </c>
      <c r="J470" s="29">
        <f>G470</f>
        <v>5137.43</v>
      </c>
    </row>
    <row r="471" spans="1:10" x14ac:dyDescent="0.2">
      <c r="A471" s="10" t="s">
        <v>9</v>
      </c>
      <c r="B471" s="6" t="s">
        <v>10</v>
      </c>
      <c r="C471">
        <v>24172300001</v>
      </c>
      <c r="D471" s="6" t="s">
        <v>275</v>
      </c>
      <c r="E471" t="s">
        <v>18</v>
      </c>
      <c r="F471" s="1">
        <v>340</v>
      </c>
      <c r="G471" s="2">
        <v>58336.61</v>
      </c>
      <c r="H471" s="15"/>
      <c r="I471" s="20" t="s">
        <v>1419</v>
      </c>
      <c r="J471" s="29">
        <f>G471</f>
        <v>58336.61</v>
      </c>
    </row>
    <row r="472" spans="1:10" x14ac:dyDescent="0.2">
      <c r="A472" s="10" t="s">
        <v>9</v>
      </c>
      <c r="B472" s="6" t="s">
        <v>10</v>
      </c>
      <c r="C472">
        <v>24300000001</v>
      </c>
      <c r="D472" s="6" t="s">
        <v>142</v>
      </c>
      <c r="E472" t="s">
        <v>18</v>
      </c>
      <c r="F472" s="1">
        <v>0.1</v>
      </c>
      <c r="G472" s="2">
        <v>1998</v>
      </c>
      <c r="H472" s="15"/>
      <c r="I472" s="20"/>
      <c r="J472" s="29"/>
    </row>
    <row r="473" spans="1:10" x14ac:dyDescent="0.2">
      <c r="A473" s="10" t="s">
        <v>9</v>
      </c>
      <c r="B473" s="6" t="s">
        <v>10</v>
      </c>
      <c r="C473">
        <v>24313300001</v>
      </c>
      <c r="D473" s="6" t="s">
        <v>1086</v>
      </c>
      <c r="E473" t="s">
        <v>18</v>
      </c>
      <c r="F473" s="1">
        <v>28.8</v>
      </c>
      <c r="G473" s="2">
        <v>2799.27</v>
      </c>
      <c r="H473" s="15"/>
      <c r="I473" s="20"/>
      <c r="J473" s="29"/>
    </row>
    <row r="474" spans="1:10" x14ac:dyDescent="0.2">
      <c r="A474" s="10" t="s">
        <v>9</v>
      </c>
      <c r="B474" s="6" t="s">
        <v>10</v>
      </c>
      <c r="C474">
        <v>25431000003</v>
      </c>
      <c r="D474" s="6" t="s">
        <v>397</v>
      </c>
      <c r="E474" t="s">
        <v>18</v>
      </c>
      <c r="F474" s="1">
        <v>102.4</v>
      </c>
      <c r="G474" s="2">
        <v>9846.4500000000007</v>
      </c>
      <c r="H474" s="15"/>
      <c r="I474" s="22"/>
      <c r="J474" s="26"/>
    </row>
    <row r="475" spans="1:10" x14ac:dyDescent="0.2">
      <c r="A475" s="10" t="s">
        <v>9</v>
      </c>
      <c r="B475" s="6" t="s">
        <v>10</v>
      </c>
      <c r="C475">
        <v>25540000001</v>
      </c>
      <c r="D475" s="6" t="s">
        <v>1262</v>
      </c>
      <c r="E475" t="s">
        <v>11</v>
      </c>
      <c r="F475" s="1">
        <v>2</v>
      </c>
      <c r="G475" s="2">
        <v>396.61</v>
      </c>
      <c r="H475" s="15"/>
      <c r="I475" s="20"/>
      <c r="J475" s="29"/>
    </row>
    <row r="476" spans="1:10" x14ac:dyDescent="0.2">
      <c r="A476" s="10" t="s">
        <v>9</v>
      </c>
      <c r="B476" s="6" t="s">
        <v>10</v>
      </c>
      <c r="C476">
        <v>25744000010</v>
      </c>
      <c r="D476" s="6" t="s">
        <v>316</v>
      </c>
      <c r="E476" t="s">
        <v>18</v>
      </c>
      <c r="F476" s="1">
        <v>55</v>
      </c>
      <c r="G476" s="2">
        <v>8110.3</v>
      </c>
      <c r="H476" s="15"/>
      <c r="I476" s="22"/>
      <c r="J476" s="26"/>
    </row>
    <row r="477" spans="1:10" x14ac:dyDescent="0.2">
      <c r="A477" s="10" t="s">
        <v>9</v>
      </c>
      <c r="B477" s="6" t="s">
        <v>10</v>
      </c>
      <c r="C477">
        <v>26100000005</v>
      </c>
      <c r="D477" s="6" t="s">
        <v>588</v>
      </c>
      <c r="E477" t="s">
        <v>11</v>
      </c>
      <c r="F477" s="1">
        <v>5</v>
      </c>
      <c r="G477" s="2">
        <v>678</v>
      </c>
      <c r="H477" s="15"/>
      <c r="I477" s="20"/>
      <c r="J477" s="29"/>
    </row>
    <row r="478" spans="1:10" x14ac:dyDescent="0.2">
      <c r="A478" s="10" t="s">
        <v>9</v>
      </c>
      <c r="B478" s="6" t="s">
        <v>10</v>
      </c>
      <c r="C478">
        <v>26100000071</v>
      </c>
      <c r="D478" s="6" t="s">
        <v>1196</v>
      </c>
      <c r="E478" t="s">
        <v>11</v>
      </c>
      <c r="F478" s="1">
        <v>4</v>
      </c>
      <c r="G478" s="2">
        <v>564.41</v>
      </c>
      <c r="H478" s="15"/>
      <c r="I478" s="20"/>
      <c r="J478" s="29"/>
    </row>
    <row r="479" spans="1:10" x14ac:dyDescent="0.2">
      <c r="A479" s="10" t="s">
        <v>9</v>
      </c>
      <c r="B479" s="6" t="s">
        <v>10</v>
      </c>
      <c r="C479">
        <v>26100000079</v>
      </c>
      <c r="D479" s="6" t="s">
        <v>1220</v>
      </c>
      <c r="E479" t="s">
        <v>11</v>
      </c>
      <c r="F479" s="1">
        <v>5</v>
      </c>
      <c r="G479" s="2">
        <v>456.8</v>
      </c>
      <c r="H479" s="15"/>
      <c r="I479" s="20"/>
      <c r="J479" s="29"/>
    </row>
    <row r="480" spans="1:10" x14ac:dyDescent="0.2">
      <c r="A480" s="10" t="s">
        <v>9</v>
      </c>
      <c r="B480" s="6" t="s">
        <v>10</v>
      </c>
      <c r="C480">
        <v>26100000081</v>
      </c>
      <c r="D480" s="6" t="s">
        <v>1223</v>
      </c>
      <c r="E480" t="s">
        <v>11</v>
      </c>
      <c r="F480" s="1">
        <v>2</v>
      </c>
      <c r="G480" s="2">
        <v>50</v>
      </c>
      <c r="H480" s="15"/>
      <c r="I480" s="20"/>
      <c r="J480" s="29"/>
    </row>
    <row r="481" spans="1:10" x14ac:dyDescent="0.2">
      <c r="A481" s="10" t="s">
        <v>9</v>
      </c>
      <c r="B481" s="6" t="s">
        <v>10</v>
      </c>
      <c r="C481">
        <v>26112100017</v>
      </c>
      <c r="D481" s="6" t="s">
        <v>547</v>
      </c>
      <c r="E481" t="s">
        <v>18</v>
      </c>
      <c r="F481" s="1">
        <v>0.5</v>
      </c>
      <c r="G481" s="2">
        <v>43.27</v>
      </c>
      <c r="H481" s="15"/>
      <c r="I481" s="20"/>
      <c r="J481" s="29"/>
    </row>
    <row r="482" spans="1:10" x14ac:dyDescent="0.2">
      <c r="A482" s="10" t="s">
        <v>9</v>
      </c>
      <c r="B482" s="6" t="s">
        <v>10</v>
      </c>
      <c r="C482">
        <v>26112100023</v>
      </c>
      <c r="D482" s="6" t="s">
        <v>1224</v>
      </c>
      <c r="E482" t="s">
        <v>18</v>
      </c>
      <c r="F482" s="1">
        <v>2.6</v>
      </c>
      <c r="G482" s="2">
        <v>925.46</v>
      </c>
      <c r="H482" s="15"/>
      <c r="I482" s="20"/>
      <c r="J482" s="29"/>
    </row>
    <row r="483" spans="1:10" x14ac:dyDescent="0.2">
      <c r="A483" s="10" t="s">
        <v>9</v>
      </c>
      <c r="B483" s="6" t="s">
        <v>10</v>
      </c>
      <c r="C483">
        <v>26112100024</v>
      </c>
      <c r="D483" s="6" t="s">
        <v>1098</v>
      </c>
      <c r="E483" t="s">
        <v>18</v>
      </c>
      <c r="F483" s="1">
        <v>0.7</v>
      </c>
      <c r="G483" s="2">
        <v>156.1</v>
      </c>
      <c r="H483" s="15"/>
      <c r="I483" s="20"/>
      <c r="J483" s="29"/>
    </row>
    <row r="484" spans="1:10" x14ac:dyDescent="0.2">
      <c r="A484" s="10" t="s">
        <v>9</v>
      </c>
      <c r="B484" s="6" t="s">
        <v>10</v>
      </c>
      <c r="C484">
        <v>26114200003</v>
      </c>
      <c r="D484" s="6" t="s">
        <v>654</v>
      </c>
      <c r="E484" t="s">
        <v>18</v>
      </c>
      <c r="F484" s="1">
        <v>25</v>
      </c>
      <c r="G484" s="2">
        <v>1731.43</v>
      </c>
      <c r="H484" s="15"/>
      <c r="I484" s="20"/>
      <c r="J484" s="29"/>
    </row>
    <row r="485" spans="1:10" x14ac:dyDescent="0.2">
      <c r="A485" s="10" t="s">
        <v>9</v>
      </c>
      <c r="B485" s="6" t="s">
        <v>10</v>
      </c>
      <c r="C485">
        <v>26114200007</v>
      </c>
      <c r="D485" s="6" t="s">
        <v>587</v>
      </c>
      <c r="E485" t="s">
        <v>18</v>
      </c>
      <c r="F485" s="1">
        <v>3</v>
      </c>
      <c r="G485" s="2">
        <v>362.75</v>
      </c>
      <c r="H485" s="15"/>
      <c r="I485" s="20"/>
      <c r="J485" s="29"/>
    </row>
    <row r="486" spans="1:10" x14ac:dyDescent="0.2">
      <c r="A486" s="10" t="s">
        <v>9</v>
      </c>
      <c r="B486" s="6" t="s">
        <v>10</v>
      </c>
      <c r="C486">
        <v>26114200011</v>
      </c>
      <c r="D486" s="6" t="s">
        <v>230</v>
      </c>
      <c r="E486" t="s">
        <v>18</v>
      </c>
      <c r="F486" s="1">
        <v>110.26</v>
      </c>
      <c r="G486" s="2">
        <v>13647.95</v>
      </c>
      <c r="H486" s="15"/>
      <c r="I486" s="20" t="s">
        <v>1419</v>
      </c>
      <c r="J486" s="29">
        <f>G486</f>
        <v>13647.95</v>
      </c>
    </row>
    <row r="487" spans="1:10" x14ac:dyDescent="0.2">
      <c r="A487" s="10" t="s">
        <v>9</v>
      </c>
      <c r="B487" s="6" t="s">
        <v>10</v>
      </c>
      <c r="C487">
        <v>26115300003</v>
      </c>
      <c r="D487" s="6" t="s">
        <v>380</v>
      </c>
      <c r="E487" t="s">
        <v>18</v>
      </c>
      <c r="F487" s="1">
        <v>4</v>
      </c>
      <c r="G487" s="2">
        <v>1463.16</v>
      </c>
      <c r="H487" s="15"/>
      <c r="I487" s="20"/>
      <c r="J487" s="29"/>
    </row>
    <row r="488" spans="1:10" x14ac:dyDescent="0.2">
      <c r="A488" s="10" t="s">
        <v>9</v>
      </c>
      <c r="B488" s="6" t="s">
        <v>10</v>
      </c>
      <c r="C488">
        <v>26211200001</v>
      </c>
      <c r="D488" s="6" t="s">
        <v>590</v>
      </c>
      <c r="E488" t="s">
        <v>46</v>
      </c>
      <c r="F488" s="1">
        <v>1E-3</v>
      </c>
      <c r="G488" s="2">
        <v>89.38</v>
      </c>
      <c r="H488" s="15"/>
      <c r="I488" s="20"/>
      <c r="J488" s="29"/>
    </row>
    <row r="489" spans="1:10" x14ac:dyDescent="0.2">
      <c r="A489" s="10" t="s">
        <v>9</v>
      </c>
      <c r="B489" s="6" t="s">
        <v>10</v>
      </c>
      <c r="C489">
        <v>26211200024</v>
      </c>
      <c r="D489" s="6" t="s">
        <v>1074</v>
      </c>
      <c r="E489" t="s">
        <v>18</v>
      </c>
      <c r="F489" s="1">
        <v>1.3</v>
      </c>
      <c r="G489" s="2">
        <v>361.57</v>
      </c>
      <c r="H489" s="15"/>
      <c r="I489" s="20"/>
      <c r="J489" s="29"/>
    </row>
    <row r="490" spans="1:10" x14ac:dyDescent="0.2">
      <c r="A490" s="10" t="s">
        <v>9</v>
      </c>
      <c r="B490" s="6" t="s">
        <v>10</v>
      </c>
      <c r="C490">
        <v>26211200026</v>
      </c>
      <c r="D490" s="6" t="s">
        <v>1050</v>
      </c>
      <c r="E490" t="s">
        <v>18</v>
      </c>
      <c r="F490" s="1">
        <v>1</v>
      </c>
      <c r="G490" s="2">
        <v>81.92</v>
      </c>
      <c r="H490" s="15"/>
      <c r="I490" s="20"/>
      <c r="J490" s="29"/>
    </row>
    <row r="491" spans="1:10" x14ac:dyDescent="0.2">
      <c r="A491" s="10" t="s">
        <v>9</v>
      </c>
      <c r="B491" s="6" t="s">
        <v>10</v>
      </c>
      <c r="C491">
        <v>26211200027</v>
      </c>
      <c r="D491" s="6" t="s">
        <v>1075</v>
      </c>
      <c r="E491" t="s">
        <v>18</v>
      </c>
      <c r="F491" s="1">
        <v>1.2</v>
      </c>
      <c r="G491" s="2">
        <v>185.53</v>
      </c>
      <c r="H491" s="15"/>
      <c r="I491" s="20"/>
      <c r="J491" s="29"/>
    </row>
    <row r="492" spans="1:10" x14ac:dyDescent="0.2">
      <c r="A492" s="10" t="s">
        <v>9</v>
      </c>
      <c r="B492" s="6" t="s">
        <v>10</v>
      </c>
      <c r="C492">
        <v>26211200028</v>
      </c>
      <c r="D492" s="6" t="s">
        <v>548</v>
      </c>
      <c r="E492" t="s">
        <v>18</v>
      </c>
      <c r="F492" s="1">
        <v>0.5</v>
      </c>
      <c r="G492" s="2">
        <v>56.64</v>
      </c>
      <c r="H492" s="15"/>
      <c r="I492" s="20"/>
      <c r="J492" s="29"/>
    </row>
    <row r="493" spans="1:10" x14ac:dyDescent="0.2">
      <c r="A493" s="10" t="s">
        <v>9</v>
      </c>
      <c r="B493" s="6" t="s">
        <v>10</v>
      </c>
      <c r="C493">
        <v>26211200033</v>
      </c>
      <c r="D493" s="6" t="s">
        <v>1031</v>
      </c>
      <c r="E493" t="s">
        <v>18</v>
      </c>
      <c r="F493" s="1">
        <v>3.1</v>
      </c>
      <c r="G493" s="2">
        <v>378.2</v>
      </c>
      <c r="H493" s="15"/>
      <c r="I493" s="20"/>
      <c r="J493" s="29"/>
    </row>
    <row r="494" spans="1:10" x14ac:dyDescent="0.2">
      <c r="A494" s="10" t="s">
        <v>9</v>
      </c>
      <c r="B494" s="6" t="s">
        <v>10</v>
      </c>
      <c r="C494">
        <v>26211200034</v>
      </c>
      <c r="D494" s="6" t="s">
        <v>1021</v>
      </c>
      <c r="E494" t="s">
        <v>18</v>
      </c>
      <c r="F494" s="1">
        <v>51.3</v>
      </c>
      <c r="G494" s="2">
        <v>6258.6</v>
      </c>
      <c r="H494" s="15"/>
      <c r="I494" s="20" t="s">
        <v>1419</v>
      </c>
      <c r="J494" s="29">
        <f>G494</f>
        <v>6258.6</v>
      </c>
    </row>
    <row r="495" spans="1:10" x14ac:dyDescent="0.2">
      <c r="A495" s="10" t="s">
        <v>9</v>
      </c>
      <c r="B495" s="6" t="s">
        <v>10</v>
      </c>
      <c r="C495">
        <v>26211200035</v>
      </c>
      <c r="D495" s="6" t="s">
        <v>1130</v>
      </c>
      <c r="E495" t="s">
        <v>18</v>
      </c>
      <c r="F495" s="1">
        <v>1</v>
      </c>
      <c r="G495" s="2">
        <v>35</v>
      </c>
      <c r="H495" s="15"/>
      <c r="I495" s="20"/>
      <c r="J495" s="29"/>
    </row>
    <row r="496" spans="1:10" x14ac:dyDescent="0.2">
      <c r="A496" s="10" t="s">
        <v>9</v>
      </c>
      <c r="B496" s="6" t="s">
        <v>10</v>
      </c>
      <c r="C496">
        <v>26211200037</v>
      </c>
      <c r="D496" s="6" t="s">
        <v>655</v>
      </c>
      <c r="E496" t="s">
        <v>18</v>
      </c>
      <c r="F496" s="1">
        <v>12</v>
      </c>
      <c r="G496" s="2">
        <v>301.25</v>
      </c>
      <c r="H496" s="15"/>
      <c r="I496" s="20"/>
      <c r="J496" s="29"/>
    </row>
    <row r="497" spans="1:10" x14ac:dyDescent="0.2">
      <c r="A497" s="10" t="s">
        <v>9</v>
      </c>
      <c r="B497" s="6" t="s">
        <v>10</v>
      </c>
      <c r="C497">
        <v>26211300011</v>
      </c>
      <c r="D497" s="6" t="s">
        <v>1131</v>
      </c>
      <c r="E497" t="s">
        <v>18</v>
      </c>
      <c r="F497" s="1">
        <v>7</v>
      </c>
      <c r="G497" s="2">
        <v>1827.14</v>
      </c>
      <c r="H497" s="15"/>
      <c r="I497" s="20"/>
      <c r="J497" s="29"/>
    </row>
    <row r="498" spans="1:10" x14ac:dyDescent="0.2">
      <c r="A498" s="10" t="s">
        <v>9</v>
      </c>
      <c r="B498" s="6" t="s">
        <v>10</v>
      </c>
      <c r="C498">
        <v>26211300023</v>
      </c>
      <c r="D498" s="6" t="s">
        <v>1154</v>
      </c>
      <c r="E498" t="s">
        <v>18</v>
      </c>
      <c r="F498" s="1">
        <v>1</v>
      </c>
      <c r="G498" s="2">
        <v>847</v>
      </c>
      <c r="H498" s="15"/>
      <c r="I498" s="20"/>
      <c r="J498" s="29"/>
    </row>
    <row r="499" spans="1:10" x14ac:dyDescent="0.2">
      <c r="A499" s="10" t="s">
        <v>9</v>
      </c>
      <c r="B499" s="6" t="s">
        <v>10</v>
      </c>
      <c r="C499">
        <v>26211300027</v>
      </c>
      <c r="D499" s="6" t="s">
        <v>956</v>
      </c>
      <c r="E499" t="s">
        <v>18</v>
      </c>
      <c r="F499" s="1">
        <v>1</v>
      </c>
      <c r="G499" s="2">
        <v>402</v>
      </c>
      <c r="H499" s="15"/>
      <c r="I499" s="20"/>
      <c r="J499" s="29"/>
    </row>
    <row r="500" spans="1:10" x14ac:dyDescent="0.2">
      <c r="A500" s="10" t="s">
        <v>9</v>
      </c>
      <c r="B500" s="6" t="s">
        <v>10</v>
      </c>
      <c r="C500">
        <v>26211300034</v>
      </c>
      <c r="D500" s="6" t="s">
        <v>1255</v>
      </c>
      <c r="E500" t="s">
        <v>18</v>
      </c>
      <c r="F500" s="1">
        <v>3.2</v>
      </c>
      <c r="G500" s="2">
        <v>723.83</v>
      </c>
      <c r="H500" s="15"/>
      <c r="I500" s="20"/>
      <c r="J500" s="29"/>
    </row>
    <row r="501" spans="1:10" x14ac:dyDescent="0.2">
      <c r="A501" s="10" t="s">
        <v>9</v>
      </c>
      <c r="B501" s="6" t="s">
        <v>10</v>
      </c>
      <c r="C501">
        <v>26211300037</v>
      </c>
      <c r="D501" s="6" t="s">
        <v>1076</v>
      </c>
      <c r="E501" t="s">
        <v>18</v>
      </c>
      <c r="F501" s="1">
        <v>0.1</v>
      </c>
      <c r="G501" s="2">
        <v>34.520000000000003</v>
      </c>
      <c r="H501" s="15"/>
      <c r="I501" s="20"/>
      <c r="J501" s="29"/>
    </row>
    <row r="502" spans="1:10" x14ac:dyDescent="0.2">
      <c r="A502" s="10" t="s">
        <v>9</v>
      </c>
      <c r="B502" s="6" t="s">
        <v>10</v>
      </c>
      <c r="C502">
        <v>26211300039</v>
      </c>
      <c r="D502" s="6" t="s">
        <v>1142</v>
      </c>
      <c r="E502" t="s">
        <v>18</v>
      </c>
      <c r="F502" s="1">
        <v>2</v>
      </c>
      <c r="G502" s="2">
        <v>450</v>
      </c>
      <c r="H502" s="15"/>
      <c r="I502" s="20"/>
      <c r="J502" s="29"/>
    </row>
    <row r="503" spans="1:10" x14ac:dyDescent="0.2">
      <c r="A503" s="10" t="s">
        <v>9</v>
      </c>
      <c r="B503" s="6" t="s">
        <v>10</v>
      </c>
      <c r="C503">
        <v>26211300046</v>
      </c>
      <c r="D503" s="6" t="s">
        <v>1126</v>
      </c>
      <c r="E503" t="s">
        <v>18</v>
      </c>
      <c r="F503" s="1">
        <v>1.5</v>
      </c>
      <c r="G503" s="2">
        <v>69.95</v>
      </c>
      <c r="H503" s="15"/>
      <c r="I503" s="20"/>
      <c r="J503" s="29"/>
    </row>
    <row r="504" spans="1:10" x14ac:dyDescent="0.2">
      <c r="A504" s="10" t="s">
        <v>9</v>
      </c>
      <c r="B504" s="6" t="s">
        <v>10</v>
      </c>
      <c r="C504">
        <v>26211300047</v>
      </c>
      <c r="D504" s="6" t="s">
        <v>1226</v>
      </c>
      <c r="E504" t="s">
        <v>18</v>
      </c>
      <c r="F504" s="1">
        <v>3.5</v>
      </c>
      <c r="G504" s="2">
        <v>10727.4</v>
      </c>
      <c r="H504" s="15"/>
      <c r="I504" s="20" t="s">
        <v>1419</v>
      </c>
      <c r="J504" s="29">
        <f>G504</f>
        <v>10727.4</v>
      </c>
    </row>
    <row r="505" spans="1:10" x14ac:dyDescent="0.2">
      <c r="A505" s="10" t="s">
        <v>9</v>
      </c>
      <c r="B505" s="6" t="s">
        <v>10</v>
      </c>
      <c r="C505">
        <v>26211600008</v>
      </c>
      <c r="D505" s="6" t="s">
        <v>498</v>
      </c>
      <c r="E505" t="s">
        <v>18</v>
      </c>
      <c r="F505" s="1">
        <v>0.5</v>
      </c>
      <c r="G505" s="2">
        <v>187.48</v>
      </c>
      <c r="H505" s="15"/>
      <c r="I505" s="20"/>
      <c r="J505" s="29"/>
    </row>
    <row r="506" spans="1:10" x14ac:dyDescent="0.2">
      <c r="A506" s="10" t="s">
        <v>9</v>
      </c>
      <c r="B506" s="6" t="s">
        <v>10</v>
      </c>
      <c r="C506">
        <v>26211600012</v>
      </c>
      <c r="D506" s="6" t="s">
        <v>1229</v>
      </c>
      <c r="E506" t="s">
        <v>18</v>
      </c>
      <c r="F506" s="1">
        <v>1.5</v>
      </c>
      <c r="G506" s="2">
        <v>282.67</v>
      </c>
      <c r="H506" s="15"/>
      <c r="I506" s="20"/>
      <c r="J506" s="29"/>
    </row>
    <row r="507" spans="1:10" x14ac:dyDescent="0.2">
      <c r="A507" s="10" t="s">
        <v>9</v>
      </c>
      <c r="B507" s="6" t="s">
        <v>10</v>
      </c>
      <c r="C507">
        <v>26211600017</v>
      </c>
      <c r="D507" s="6" t="s">
        <v>1022</v>
      </c>
      <c r="E507" t="s">
        <v>18</v>
      </c>
      <c r="F507" s="1">
        <v>4.9000000000000004</v>
      </c>
      <c r="G507" s="2">
        <v>2536.5300000000002</v>
      </c>
      <c r="H507" s="15"/>
      <c r="I507" s="20"/>
      <c r="J507" s="29"/>
    </row>
    <row r="508" spans="1:10" x14ac:dyDescent="0.2">
      <c r="A508" s="10" t="s">
        <v>9</v>
      </c>
      <c r="B508" s="6" t="s">
        <v>10</v>
      </c>
      <c r="C508">
        <v>26212100007</v>
      </c>
      <c r="D508" s="6" t="s">
        <v>1105</v>
      </c>
      <c r="E508" t="s">
        <v>18</v>
      </c>
      <c r="F508" s="1">
        <v>0.5</v>
      </c>
      <c r="G508" s="2">
        <v>8340.1</v>
      </c>
      <c r="H508" s="15"/>
      <c r="I508" s="20" t="s">
        <v>1419</v>
      </c>
      <c r="J508" s="29">
        <f>G508</f>
        <v>8340.1</v>
      </c>
    </row>
    <row r="509" spans="1:10" x14ac:dyDescent="0.2">
      <c r="A509" s="10" t="s">
        <v>9</v>
      </c>
      <c r="B509" s="6" t="s">
        <v>10</v>
      </c>
      <c r="C509">
        <v>26212100008</v>
      </c>
      <c r="D509" s="6" t="s">
        <v>969</v>
      </c>
      <c r="E509" t="s">
        <v>18</v>
      </c>
      <c r="F509" s="1">
        <v>1</v>
      </c>
      <c r="G509" s="2">
        <v>87500</v>
      </c>
      <c r="H509" s="15"/>
      <c r="I509" s="20" t="s">
        <v>1419</v>
      </c>
      <c r="J509" s="29">
        <f>G509</f>
        <v>87500</v>
      </c>
    </row>
    <row r="510" spans="1:10" x14ac:dyDescent="0.2">
      <c r="A510" s="10" t="s">
        <v>9</v>
      </c>
      <c r="B510" s="6" t="s">
        <v>10</v>
      </c>
      <c r="C510">
        <v>26212200007</v>
      </c>
      <c r="D510" s="6" t="s">
        <v>1149</v>
      </c>
      <c r="E510" t="s">
        <v>18</v>
      </c>
      <c r="F510" s="1">
        <v>5</v>
      </c>
      <c r="G510" s="2">
        <v>225</v>
      </c>
      <c r="H510" s="15"/>
      <c r="I510" s="20"/>
      <c r="J510" s="29"/>
    </row>
    <row r="511" spans="1:10" x14ac:dyDescent="0.2">
      <c r="A511" s="10" t="s">
        <v>9</v>
      </c>
      <c r="B511" s="6" t="s">
        <v>10</v>
      </c>
      <c r="C511">
        <v>26212200009</v>
      </c>
      <c r="D511" s="6" t="s">
        <v>312</v>
      </c>
      <c r="E511" t="s">
        <v>46</v>
      </c>
      <c r="F511" s="1">
        <v>0.05</v>
      </c>
      <c r="G511" s="2">
        <v>629.1</v>
      </c>
      <c r="H511" s="15"/>
      <c r="I511" s="20"/>
      <c r="J511" s="29"/>
    </row>
    <row r="512" spans="1:10" x14ac:dyDescent="0.2">
      <c r="A512" s="10" t="s">
        <v>9</v>
      </c>
      <c r="B512" s="6" t="s">
        <v>10</v>
      </c>
      <c r="C512">
        <v>26220000001</v>
      </c>
      <c r="D512" s="6" t="s">
        <v>1256</v>
      </c>
      <c r="E512" t="s">
        <v>18</v>
      </c>
      <c r="F512" s="1">
        <v>0.1</v>
      </c>
      <c r="G512" s="2">
        <v>514.38</v>
      </c>
      <c r="H512" s="15"/>
      <c r="I512" s="20"/>
      <c r="J512" s="29"/>
    </row>
    <row r="513" spans="1:10" x14ac:dyDescent="0.2">
      <c r="A513" s="10" t="s">
        <v>9</v>
      </c>
      <c r="B513" s="6" t="s">
        <v>10</v>
      </c>
      <c r="C513">
        <v>26222100008</v>
      </c>
      <c r="D513" s="6" t="s">
        <v>975</v>
      </c>
      <c r="E513" t="s">
        <v>18</v>
      </c>
      <c r="F513" s="1">
        <v>0.5</v>
      </c>
      <c r="G513" s="2">
        <v>30.31</v>
      </c>
      <c r="H513" s="15"/>
      <c r="I513" s="20"/>
      <c r="J513" s="29"/>
    </row>
    <row r="514" spans="1:10" x14ac:dyDescent="0.2">
      <c r="A514" s="10" t="s">
        <v>9</v>
      </c>
      <c r="B514" s="6" t="s">
        <v>10</v>
      </c>
      <c r="C514">
        <v>26222400003</v>
      </c>
      <c r="D514" s="6" t="s">
        <v>976</v>
      </c>
      <c r="E514" t="s">
        <v>18</v>
      </c>
      <c r="F514" s="1">
        <v>2.1</v>
      </c>
      <c r="G514" s="2">
        <v>1636.45</v>
      </c>
      <c r="H514" s="15"/>
      <c r="I514" s="20"/>
      <c r="J514" s="29"/>
    </row>
    <row r="515" spans="1:10" x14ac:dyDescent="0.2">
      <c r="A515" s="10" t="s">
        <v>9</v>
      </c>
      <c r="B515" s="6" t="s">
        <v>10</v>
      </c>
      <c r="C515">
        <v>26222400009</v>
      </c>
      <c r="D515" s="6" t="s">
        <v>83</v>
      </c>
      <c r="E515" t="s">
        <v>18</v>
      </c>
      <c r="F515" s="1">
        <v>0.5</v>
      </c>
      <c r="G515" s="2">
        <v>103.36</v>
      </c>
      <c r="H515" s="15"/>
      <c r="I515" s="20"/>
      <c r="J515" s="29"/>
    </row>
    <row r="516" spans="1:10" x14ac:dyDescent="0.2">
      <c r="A516" s="10" t="s">
        <v>9</v>
      </c>
      <c r="B516" s="6" t="s">
        <v>10</v>
      </c>
      <c r="C516">
        <v>26231100001</v>
      </c>
      <c r="D516" s="6" t="s">
        <v>1023</v>
      </c>
      <c r="E516" t="s">
        <v>18</v>
      </c>
      <c r="F516" s="1">
        <v>0.2</v>
      </c>
      <c r="G516" s="2">
        <v>1116.8</v>
      </c>
      <c r="H516" s="15"/>
      <c r="I516" s="20"/>
      <c r="J516" s="29"/>
    </row>
    <row r="517" spans="1:10" x14ac:dyDescent="0.2">
      <c r="A517" s="10" t="s">
        <v>9</v>
      </c>
      <c r="B517" s="6" t="s">
        <v>10</v>
      </c>
      <c r="C517">
        <v>26232100002</v>
      </c>
      <c r="D517" s="6" t="s">
        <v>970</v>
      </c>
      <c r="E517" t="s">
        <v>18</v>
      </c>
      <c r="F517" s="1">
        <v>6.375</v>
      </c>
      <c r="G517" s="2">
        <v>12905.19</v>
      </c>
      <c r="H517" s="15"/>
      <c r="I517" s="20" t="s">
        <v>1419</v>
      </c>
      <c r="J517" s="29">
        <f>G517</f>
        <v>12905.19</v>
      </c>
    </row>
    <row r="518" spans="1:10" x14ac:dyDescent="0.2">
      <c r="A518" s="10" t="s">
        <v>9</v>
      </c>
      <c r="B518" s="6" t="s">
        <v>10</v>
      </c>
      <c r="C518">
        <v>26242100005</v>
      </c>
      <c r="D518" s="6" t="s">
        <v>994</v>
      </c>
      <c r="E518" t="s">
        <v>18</v>
      </c>
      <c r="F518" s="1">
        <v>1.5</v>
      </c>
      <c r="G518" s="2">
        <v>4984.43</v>
      </c>
      <c r="H518" s="15"/>
      <c r="I518" s="20"/>
      <c r="J518" s="29"/>
    </row>
    <row r="519" spans="1:10" x14ac:dyDescent="0.2">
      <c r="A519" s="10" t="s">
        <v>9</v>
      </c>
      <c r="B519" s="6" t="s">
        <v>10</v>
      </c>
      <c r="C519">
        <v>26242100009</v>
      </c>
      <c r="D519" s="6" t="s">
        <v>1077</v>
      </c>
      <c r="E519" t="s">
        <v>18</v>
      </c>
      <c r="F519" s="1">
        <v>0.4</v>
      </c>
      <c r="G519" s="2">
        <v>1897.63</v>
      </c>
      <c r="H519" s="15"/>
      <c r="I519" s="20"/>
      <c r="J519" s="29"/>
    </row>
    <row r="520" spans="1:10" x14ac:dyDescent="0.2">
      <c r="A520" s="10" t="s">
        <v>9</v>
      </c>
      <c r="B520" s="6" t="s">
        <v>10</v>
      </c>
      <c r="C520">
        <v>26242400001</v>
      </c>
      <c r="D520" s="6" t="s">
        <v>1228</v>
      </c>
      <c r="E520" t="s">
        <v>18</v>
      </c>
      <c r="F520" s="1">
        <v>2.25</v>
      </c>
      <c r="G520" s="2">
        <v>3937.5</v>
      </c>
      <c r="H520" s="15"/>
      <c r="I520" s="20"/>
      <c r="J520" s="29"/>
    </row>
    <row r="521" spans="1:10" x14ac:dyDescent="0.2">
      <c r="A521" s="10" t="s">
        <v>9</v>
      </c>
      <c r="B521" s="6" t="s">
        <v>10</v>
      </c>
      <c r="C521">
        <v>26312300003</v>
      </c>
      <c r="D521" s="6" t="s">
        <v>1159</v>
      </c>
      <c r="E521" t="s">
        <v>18</v>
      </c>
      <c r="F521" s="1">
        <v>8</v>
      </c>
      <c r="G521" s="2">
        <v>2916.92</v>
      </c>
      <c r="H521" s="15"/>
      <c r="I521" s="20"/>
      <c r="J521" s="29"/>
    </row>
    <row r="522" spans="1:10" x14ac:dyDescent="0.2">
      <c r="A522" s="10" t="s">
        <v>9</v>
      </c>
      <c r="B522" s="6" t="s">
        <v>10</v>
      </c>
      <c r="C522">
        <v>26312300004</v>
      </c>
      <c r="D522" s="6" t="s">
        <v>977</v>
      </c>
      <c r="E522" t="s">
        <v>11</v>
      </c>
      <c r="F522" s="1">
        <v>5</v>
      </c>
      <c r="G522" s="2">
        <v>725</v>
      </c>
      <c r="H522" s="15"/>
      <c r="I522" s="20"/>
      <c r="J522" s="29"/>
    </row>
    <row r="523" spans="1:10" x14ac:dyDescent="0.2">
      <c r="A523" s="10" t="s">
        <v>9</v>
      </c>
      <c r="B523" s="6" t="s">
        <v>10</v>
      </c>
      <c r="C523">
        <v>26312300005</v>
      </c>
      <c r="D523" s="6" t="s">
        <v>1150</v>
      </c>
      <c r="E523" t="s">
        <v>18</v>
      </c>
      <c r="F523" s="1">
        <v>7.2</v>
      </c>
      <c r="G523" s="2">
        <v>3420</v>
      </c>
      <c r="H523" s="15"/>
      <c r="I523" s="20"/>
      <c r="J523" s="29"/>
    </row>
    <row r="524" spans="1:10" x14ac:dyDescent="0.2">
      <c r="A524" s="10" t="s">
        <v>9</v>
      </c>
      <c r="B524" s="6" t="s">
        <v>10</v>
      </c>
      <c r="C524">
        <v>26312300009</v>
      </c>
      <c r="D524" s="6" t="s">
        <v>957</v>
      </c>
      <c r="E524" t="s">
        <v>18</v>
      </c>
      <c r="F524" s="1">
        <v>9</v>
      </c>
      <c r="G524" s="2">
        <v>1375.63</v>
      </c>
      <c r="H524" s="15"/>
      <c r="I524" s="20"/>
      <c r="J524" s="29"/>
    </row>
    <row r="525" spans="1:10" x14ac:dyDescent="0.2">
      <c r="A525" s="10" t="s">
        <v>9</v>
      </c>
      <c r="B525" s="6" t="s">
        <v>10</v>
      </c>
      <c r="C525">
        <v>26314000002</v>
      </c>
      <c r="D525" s="6" t="s">
        <v>1257</v>
      </c>
      <c r="E525" t="s">
        <v>18</v>
      </c>
      <c r="F525" s="1">
        <v>1.25</v>
      </c>
      <c r="G525" s="2">
        <v>45</v>
      </c>
      <c r="H525" s="15"/>
      <c r="I525" s="20"/>
      <c r="J525" s="29"/>
    </row>
    <row r="526" spans="1:10" x14ac:dyDescent="0.2">
      <c r="A526" s="10" t="s">
        <v>9</v>
      </c>
      <c r="B526" s="6" t="s">
        <v>10</v>
      </c>
      <c r="C526">
        <v>26316100001</v>
      </c>
      <c r="D526" s="6" t="s">
        <v>1157</v>
      </c>
      <c r="E526" t="s">
        <v>11</v>
      </c>
      <c r="F526" s="1">
        <v>5</v>
      </c>
      <c r="G526" s="2">
        <v>467.37</v>
      </c>
      <c r="H526" s="15"/>
      <c r="I526" s="20"/>
      <c r="J526" s="29"/>
    </row>
    <row r="527" spans="1:10" x14ac:dyDescent="0.2">
      <c r="A527" s="10" t="s">
        <v>9</v>
      </c>
      <c r="B527" s="6" t="s">
        <v>10</v>
      </c>
      <c r="C527">
        <v>26321200002</v>
      </c>
      <c r="D527" s="6" t="s">
        <v>1201</v>
      </c>
      <c r="E527" t="s">
        <v>18</v>
      </c>
      <c r="F527" s="1">
        <v>0.2</v>
      </c>
      <c r="G527" s="2">
        <v>559.20000000000005</v>
      </c>
      <c r="H527" s="15"/>
      <c r="I527" s="20"/>
      <c r="J527" s="29"/>
    </row>
    <row r="528" spans="1:10" x14ac:dyDescent="0.2">
      <c r="A528" s="10" t="s">
        <v>9</v>
      </c>
      <c r="B528" s="6" t="s">
        <v>10</v>
      </c>
      <c r="C528">
        <v>26321400001</v>
      </c>
      <c r="D528" s="6" t="s">
        <v>423</v>
      </c>
      <c r="E528" t="s">
        <v>18</v>
      </c>
      <c r="F528" s="1">
        <v>14.4</v>
      </c>
      <c r="G528" s="2">
        <v>1368</v>
      </c>
      <c r="H528" s="15"/>
      <c r="I528" s="20"/>
      <c r="J528" s="29"/>
    </row>
    <row r="529" spans="1:10" x14ac:dyDescent="0.2">
      <c r="A529" s="10" t="s">
        <v>9</v>
      </c>
      <c r="B529" s="6" t="s">
        <v>10</v>
      </c>
      <c r="C529">
        <v>26322000001</v>
      </c>
      <c r="D529" s="6" t="s">
        <v>1158</v>
      </c>
      <c r="E529" t="s">
        <v>11</v>
      </c>
      <c r="F529" s="1">
        <v>9</v>
      </c>
      <c r="G529" s="2">
        <v>1080</v>
      </c>
      <c r="H529" s="15"/>
      <c r="I529" s="20"/>
      <c r="J529" s="29"/>
    </row>
    <row r="530" spans="1:10" x14ac:dyDescent="0.2">
      <c r="A530" s="10" t="s">
        <v>9</v>
      </c>
      <c r="B530" s="6" t="s">
        <v>10</v>
      </c>
      <c r="C530">
        <v>26322000003</v>
      </c>
      <c r="D530" s="6" t="s">
        <v>1143</v>
      </c>
      <c r="E530" t="s">
        <v>18</v>
      </c>
      <c r="F530" s="1">
        <v>2</v>
      </c>
      <c r="G530" s="2">
        <v>590</v>
      </c>
      <c r="H530" s="15"/>
      <c r="I530" s="20"/>
      <c r="J530" s="29"/>
    </row>
    <row r="531" spans="1:10" x14ac:dyDescent="0.2">
      <c r="A531" s="10" t="s">
        <v>9</v>
      </c>
      <c r="B531" s="6" t="s">
        <v>10</v>
      </c>
      <c r="C531">
        <v>26332000001</v>
      </c>
      <c r="D531" s="6" t="s">
        <v>1011</v>
      </c>
      <c r="E531" t="s">
        <v>11</v>
      </c>
      <c r="F531" s="1">
        <v>5</v>
      </c>
      <c r="G531" s="2">
        <v>325</v>
      </c>
      <c r="H531" s="15"/>
      <c r="I531" s="20"/>
      <c r="J531" s="29"/>
    </row>
    <row r="532" spans="1:10" x14ac:dyDescent="0.2">
      <c r="A532" s="10" t="s">
        <v>9</v>
      </c>
      <c r="B532" s="6" t="s">
        <v>10</v>
      </c>
      <c r="C532">
        <v>26341200006</v>
      </c>
      <c r="D532" s="6" t="s">
        <v>1151</v>
      </c>
      <c r="E532" t="s">
        <v>18</v>
      </c>
      <c r="F532" s="1">
        <v>0.7</v>
      </c>
      <c r="G532" s="2">
        <v>367.36</v>
      </c>
      <c r="H532" s="15"/>
      <c r="I532" s="20"/>
      <c r="J532" s="29"/>
    </row>
    <row r="533" spans="1:10" x14ac:dyDescent="0.2">
      <c r="A533" s="10" t="s">
        <v>9</v>
      </c>
      <c r="B533" s="6" t="s">
        <v>10</v>
      </c>
      <c r="C533">
        <v>26341400002</v>
      </c>
      <c r="D533" s="6" t="s">
        <v>1152</v>
      </c>
      <c r="E533" t="s">
        <v>18</v>
      </c>
      <c r="F533" s="1">
        <v>10</v>
      </c>
      <c r="G533" s="2">
        <v>991.14</v>
      </c>
      <c r="H533" s="15"/>
      <c r="I533" s="20"/>
      <c r="J533" s="29"/>
    </row>
    <row r="534" spans="1:10" x14ac:dyDescent="0.2">
      <c r="A534" s="10" t="s">
        <v>9</v>
      </c>
      <c r="B534" s="6" t="s">
        <v>10</v>
      </c>
      <c r="C534">
        <v>26342200001</v>
      </c>
      <c r="D534" s="6" t="s">
        <v>1107</v>
      </c>
      <c r="E534" t="s">
        <v>18</v>
      </c>
      <c r="F534" s="1">
        <v>15</v>
      </c>
      <c r="G534" s="2">
        <v>2600.89</v>
      </c>
      <c r="H534" s="15"/>
      <c r="I534" s="20"/>
      <c r="J534" s="29"/>
    </row>
    <row r="535" spans="1:10" x14ac:dyDescent="0.2">
      <c r="A535" s="10" t="s">
        <v>9</v>
      </c>
      <c r="B535" s="6" t="s">
        <v>10</v>
      </c>
      <c r="C535">
        <v>26345000001</v>
      </c>
      <c r="D535" s="6" t="s">
        <v>64</v>
      </c>
      <c r="E535" t="s">
        <v>18</v>
      </c>
      <c r="F535" s="1">
        <v>27</v>
      </c>
      <c r="G535" s="2">
        <v>4840.72</v>
      </c>
      <c r="H535" s="15"/>
      <c r="I535" s="20"/>
      <c r="J535" s="29"/>
    </row>
    <row r="536" spans="1:10" x14ac:dyDescent="0.2">
      <c r="A536" s="10" t="s">
        <v>9</v>
      </c>
      <c r="B536" s="6" t="s">
        <v>10</v>
      </c>
      <c r="C536">
        <v>26345900005</v>
      </c>
      <c r="D536" s="6" t="s">
        <v>971</v>
      </c>
      <c r="E536" t="s">
        <v>18</v>
      </c>
      <c r="F536" s="1">
        <v>0.4</v>
      </c>
      <c r="G536" s="2">
        <v>330</v>
      </c>
      <c r="H536" s="15"/>
      <c r="I536" s="20"/>
      <c r="J536" s="29"/>
    </row>
    <row r="537" spans="1:10" x14ac:dyDescent="0.2">
      <c r="A537" s="10" t="s">
        <v>9</v>
      </c>
      <c r="B537" s="6" t="s">
        <v>10</v>
      </c>
      <c r="C537">
        <v>26345900006</v>
      </c>
      <c r="D537" s="6" t="s">
        <v>591</v>
      </c>
      <c r="E537" t="s">
        <v>18</v>
      </c>
      <c r="F537" s="1">
        <v>1</v>
      </c>
      <c r="G537" s="2">
        <v>363.05</v>
      </c>
      <c r="H537" s="15"/>
      <c r="I537" s="20"/>
      <c r="J537" s="29"/>
    </row>
    <row r="538" spans="1:10" x14ac:dyDescent="0.2">
      <c r="A538" s="10" t="s">
        <v>9</v>
      </c>
      <c r="B538" s="6" t="s">
        <v>10</v>
      </c>
      <c r="C538">
        <v>26345900011</v>
      </c>
      <c r="D538" s="6" t="s">
        <v>995</v>
      </c>
      <c r="E538" t="s">
        <v>18</v>
      </c>
      <c r="F538" s="1">
        <v>1</v>
      </c>
      <c r="G538" s="2">
        <v>325.8</v>
      </c>
      <c r="H538" s="15"/>
      <c r="I538" s="20"/>
      <c r="J538" s="29"/>
    </row>
    <row r="539" spans="1:10" x14ac:dyDescent="0.2">
      <c r="A539" s="10" t="s">
        <v>9</v>
      </c>
      <c r="B539" s="6" t="s">
        <v>10</v>
      </c>
      <c r="C539">
        <v>26345900014</v>
      </c>
      <c r="D539" s="6" t="s">
        <v>1044</v>
      </c>
      <c r="E539" t="s">
        <v>18</v>
      </c>
      <c r="F539" s="1">
        <v>1.4</v>
      </c>
      <c r="G539" s="2">
        <v>385</v>
      </c>
      <c r="H539" s="15"/>
      <c r="I539" s="20"/>
      <c r="J539" s="29"/>
    </row>
    <row r="540" spans="1:10" x14ac:dyDescent="0.2">
      <c r="A540" s="10" t="s">
        <v>9</v>
      </c>
      <c r="B540" s="6" t="s">
        <v>10</v>
      </c>
      <c r="C540">
        <v>26345900018</v>
      </c>
      <c r="D540" s="6" t="s">
        <v>66</v>
      </c>
      <c r="E540" t="s">
        <v>18</v>
      </c>
      <c r="F540" s="1">
        <v>120</v>
      </c>
      <c r="G540" s="2">
        <v>49830.51</v>
      </c>
      <c r="H540" s="15"/>
      <c r="I540" s="20" t="s">
        <v>1419</v>
      </c>
      <c r="J540" s="29">
        <f>G540</f>
        <v>49830.51</v>
      </c>
    </row>
    <row r="541" spans="1:10" x14ac:dyDescent="0.2">
      <c r="A541" s="10" t="s">
        <v>9</v>
      </c>
      <c r="B541" s="6" t="s">
        <v>10</v>
      </c>
      <c r="C541">
        <v>26361000001</v>
      </c>
      <c r="D541" s="6" t="s">
        <v>1051</v>
      </c>
      <c r="E541" t="s">
        <v>18</v>
      </c>
      <c r="F541" s="1">
        <v>0.5</v>
      </c>
      <c r="G541" s="2">
        <v>2609.5</v>
      </c>
      <c r="H541" s="15"/>
      <c r="I541" s="20"/>
      <c r="J541" s="29"/>
    </row>
    <row r="542" spans="1:10" x14ac:dyDescent="0.2">
      <c r="A542" s="10" t="s">
        <v>9</v>
      </c>
      <c r="B542" s="6" t="s">
        <v>10</v>
      </c>
      <c r="C542">
        <v>26361300007</v>
      </c>
      <c r="D542" s="6" t="s">
        <v>637</v>
      </c>
      <c r="E542" t="s">
        <v>18</v>
      </c>
      <c r="F542" s="1">
        <v>10</v>
      </c>
      <c r="G542" s="2">
        <v>1635.31</v>
      </c>
      <c r="H542" s="15"/>
      <c r="I542" s="20"/>
      <c r="J542" s="29"/>
    </row>
    <row r="543" spans="1:10" x14ac:dyDescent="0.2">
      <c r="A543" s="10" t="s">
        <v>9</v>
      </c>
      <c r="B543" s="6" t="s">
        <v>10</v>
      </c>
      <c r="C543">
        <v>26380000001</v>
      </c>
      <c r="D543" s="6" t="s">
        <v>991</v>
      </c>
      <c r="E543" t="s">
        <v>18</v>
      </c>
      <c r="F543" s="1">
        <v>3</v>
      </c>
      <c r="G543" s="2">
        <v>988.98</v>
      </c>
      <c r="H543" s="15"/>
      <c r="I543" s="20"/>
      <c r="J543" s="29"/>
    </row>
    <row r="544" spans="1:10" x14ac:dyDescent="0.2">
      <c r="A544" s="10" t="s">
        <v>9</v>
      </c>
      <c r="B544" s="6" t="s">
        <v>10</v>
      </c>
      <c r="C544">
        <v>26381100022</v>
      </c>
      <c r="D544" s="6" t="s">
        <v>959</v>
      </c>
      <c r="E544" t="s">
        <v>18</v>
      </c>
      <c r="F544" s="1">
        <v>0.01</v>
      </c>
      <c r="G544" s="2">
        <v>35.4</v>
      </c>
      <c r="H544" s="15"/>
      <c r="I544" s="20"/>
      <c r="J544" s="29"/>
    </row>
    <row r="545" spans="1:10" x14ac:dyDescent="0.2">
      <c r="A545" s="10" t="s">
        <v>9</v>
      </c>
      <c r="B545" s="6" t="s">
        <v>10</v>
      </c>
      <c r="C545">
        <v>26381100024</v>
      </c>
      <c r="D545" s="6" t="s">
        <v>1144</v>
      </c>
      <c r="E545" t="s">
        <v>18</v>
      </c>
      <c r="F545" s="1">
        <v>0.05</v>
      </c>
      <c r="G545" s="2">
        <v>565</v>
      </c>
      <c r="H545" s="15"/>
      <c r="I545" s="20"/>
      <c r="J545" s="29"/>
    </row>
    <row r="546" spans="1:10" x14ac:dyDescent="0.2">
      <c r="A546" s="10" t="s">
        <v>9</v>
      </c>
      <c r="B546" s="6" t="s">
        <v>10</v>
      </c>
      <c r="C546">
        <v>26382000004</v>
      </c>
      <c r="D546" s="6" t="s">
        <v>313</v>
      </c>
      <c r="E546" t="s">
        <v>166</v>
      </c>
      <c r="F546" s="1">
        <v>0.04</v>
      </c>
      <c r="G546" s="2">
        <v>1</v>
      </c>
      <c r="H546" s="15"/>
      <c r="I546" s="20"/>
      <c r="J546" s="29"/>
    </row>
    <row r="547" spans="1:10" x14ac:dyDescent="0.2">
      <c r="A547" s="10" t="s">
        <v>9</v>
      </c>
      <c r="B547" s="6" t="s">
        <v>10</v>
      </c>
      <c r="C547">
        <v>26382100003</v>
      </c>
      <c r="D547" s="6" t="s">
        <v>1153</v>
      </c>
      <c r="E547" t="s">
        <v>18</v>
      </c>
      <c r="F547" s="1">
        <v>0.05</v>
      </c>
      <c r="G547" s="2">
        <v>5977.27</v>
      </c>
      <c r="H547" s="15"/>
      <c r="I547" s="20" t="s">
        <v>1419</v>
      </c>
      <c r="J547" s="29">
        <f>G547</f>
        <v>5977.27</v>
      </c>
    </row>
    <row r="548" spans="1:10" x14ac:dyDescent="0.2">
      <c r="A548" s="10" t="s">
        <v>9</v>
      </c>
      <c r="B548" s="6" t="s">
        <v>10</v>
      </c>
      <c r="C548">
        <v>26382200008</v>
      </c>
      <c r="D548" s="6" t="s">
        <v>1145</v>
      </c>
      <c r="E548" t="s">
        <v>166</v>
      </c>
      <c r="F548" s="1">
        <v>60</v>
      </c>
      <c r="G548" s="2">
        <v>375</v>
      </c>
      <c r="H548" s="15"/>
      <c r="I548" s="20"/>
      <c r="J548" s="29"/>
    </row>
    <row r="549" spans="1:10" x14ac:dyDescent="0.2">
      <c r="A549" s="10" t="s">
        <v>9</v>
      </c>
      <c r="B549" s="6" t="s">
        <v>10</v>
      </c>
      <c r="C549">
        <v>26384900004</v>
      </c>
      <c r="D549" s="6" t="s">
        <v>1108</v>
      </c>
      <c r="E549" t="s">
        <v>18</v>
      </c>
      <c r="F549" s="1">
        <v>2.5</v>
      </c>
      <c r="G549" s="2">
        <v>790.03</v>
      </c>
      <c r="H549" s="15"/>
      <c r="I549" s="20"/>
      <c r="J549" s="29"/>
    </row>
    <row r="550" spans="1:10" x14ac:dyDescent="0.2">
      <c r="A550" s="10" t="s">
        <v>9</v>
      </c>
      <c r="B550" s="6" t="s">
        <v>10</v>
      </c>
      <c r="C550">
        <v>26393200001</v>
      </c>
      <c r="D550" s="6" t="s">
        <v>136</v>
      </c>
      <c r="E550" t="s">
        <v>18</v>
      </c>
      <c r="F550" s="1">
        <v>3</v>
      </c>
      <c r="G550" s="2">
        <v>645.38</v>
      </c>
      <c r="H550" s="15"/>
      <c r="I550" s="20"/>
      <c r="J550" s="29"/>
    </row>
    <row r="551" spans="1:10" x14ac:dyDescent="0.2">
      <c r="A551" s="10" t="s">
        <v>9</v>
      </c>
      <c r="B551" s="6" t="s">
        <v>10</v>
      </c>
      <c r="C551">
        <v>26393200004</v>
      </c>
      <c r="D551" s="6" t="s">
        <v>1013</v>
      </c>
      <c r="E551" t="s">
        <v>18</v>
      </c>
      <c r="F551" s="1">
        <v>1</v>
      </c>
      <c r="G551" s="2">
        <v>1881.19</v>
      </c>
      <c r="H551" s="15"/>
      <c r="I551" s="20"/>
      <c r="J551" s="29"/>
    </row>
    <row r="552" spans="1:10" x14ac:dyDescent="0.2">
      <c r="A552" s="10" t="s">
        <v>9</v>
      </c>
      <c r="B552" s="6" t="s">
        <v>10</v>
      </c>
      <c r="C552">
        <v>26400000001</v>
      </c>
      <c r="D552" s="6" t="s">
        <v>527</v>
      </c>
      <c r="E552" t="s">
        <v>18</v>
      </c>
      <c r="F552" s="1">
        <v>1.5</v>
      </c>
      <c r="G552" s="2">
        <v>12657.21</v>
      </c>
      <c r="H552" s="15"/>
      <c r="I552" s="20" t="s">
        <v>1419</v>
      </c>
      <c r="J552" s="29">
        <f>G552</f>
        <v>12657.21</v>
      </c>
    </row>
    <row r="553" spans="1:10" x14ac:dyDescent="0.2">
      <c r="A553" s="10" t="s">
        <v>9</v>
      </c>
      <c r="B553" s="6" t="s">
        <v>10</v>
      </c>
      <c r="C553">
        <v>26400000002</v>
      </c>
      <c r="D553" s="6" t="s">
        <v>1038</v>
      </c>
      <c r="E553" t="s">
        <v>11</v>
      </c>
      <c r="F553" s="1">
        <v>1200</v>
      </c>
      <c r="G553" s="2">
        <v>31455.599999999999</v>
      </c>
      <c r="H553" s="15"/>
      <c r="I553" s="20" t="s">
        <v>1419</v>
      </c>
      <c r="J553" s="29">
        <f>G553</f>
        <v>31455.599999999999</v>
      </c>
    </row>
    <row r="554" spans="1:10" x14ac:dyDescent="0.2">
      <c r="A554" s="10" t="s">
        <v>9</v>
      </c>
      <c r="B554" s="6" t="s">
        <v>10</v>
      </c>
      <c r="C554">
        <v>26400000003</v>
      </c>
      <c r="D554" s="6" t="s">
        <v>1111</v>
      </c>
      <c r="E554" t="s">
        <v>11</v>
      </c>
      <c r="F554" s="1">
        <v>100</v>
      </c>
      <c r="G554" s="2">
        <v>1100</v>
      </c>
      <c r="H554" s="15"/>
      <c r="I554" s="20"/>
      <c r="J554" s="29"/>
    </row>
    <row r="555" spans="1:10" x14ac:dyDescent="0.2">
      <c r="A555" s="10" t="s">
        <v>9</v>
      </c>
      <c r="B555" s="6" t="s">
        <v>10</v>
      </c>
      <c r="C555">
        <v>26400000004</v>
      </c>
      <c r="D555" s="6" t="s">
        <v>1282</v>
      </c>
      <c r="E555" t="s">
        <v>11</v>
      </c>
      <c r="F555" s="1">
        <v>400</v>
      </c>
      <c r="G555" s="2">
        <v>4400</v>
      </c>
      <c r="H555" s="15"/>
      <c r="I555" s="20"/>
      <c r="J555" s="29"/>
    </row>
    <row r="556" spans="1:10" x14ac:dyDescent="0.2">
      <c r="A556" s="10" t="s">
        <v>9</v>
      </c>
      <c r="B556" s="6" t="s">
        <v>10</v>
      </c>
      <c r="C556">
        <v>26400000010</v>
      </c>
      <c r="D556" s="6" t="s">
        <v>110</v>
      </c>
      <c r="E556" t="s">
        <v>18</v>
      </c>
      <c r="F556" s="1">
        <v>0.25</v>
      </c>
      <c r="G556" s="2">
        <v>17796.61</v>
      </c>
      <c r="H556" s="15"/>
      <c r="I556" s="20" t="s">
        <v>1419</v>
      </c>
      <c r="J556" s="29">
        <f>G556</f>
        <v>17796.61</v>
      </c>
    </row>
    <row r="557" spans="1:10" x14ac:dyDescent="0.2">
      <c r="A557" s="10" t="s">
        <v>9</v>
      </c>
      <c r="B557" s="6" t="s">
        <v>10</v>
      </c>
      <c r="C557">
        <v>26411300001</v>
      </c>
      <c r="D557" s="6" t="s">
        <v>1146</v>
      </c>
      <c r="E557" t="s">
        <v>18</v>
      </c>
      <c r="F557" s="1">
        <v>4</v>
      </c>
      <c r="G557" s="2">
        <v>340</v>
      </c>
      <c r="H557" s="15"/>
      <c r="I557" s="20"/>
      <c r="J557" s="29"/>
    </row>
    <row r="558" spans="1:10" x14ac:dyDescent="0.2">
      <c r="A558" s="10" t="s">
        <v>9</v>
      </c>
      <c r="B558" s="6" t="s">
        <v>10</v>
      </c>
      <c r="C558">
        <v>26413000001</v>
      </c>
      <c r="D558" s="6" t="s">
        <v>528</v>
      </c>
      <c r="E558" t="s">
        <v>18</v>
      </c>
      <c r="F558" s="1">
        <v>1</v>
      </c>
      <c r="G558" s="2">
        <v>463.93</v>
      </c>
      <c r="H558" s="15"/>
      <c r="I558" s="20"/>
      <c r="J558" s="29"/>
    </row>
    <row r="559" spans="1:10" x14ac:dyDescent="0.2">
      <c r="A559" s="10" t="s">
        <v>9</v>
      </c>
      <c r="B559" s="6" t="s">
        <v>10</v>
      </c>
      <c r="C559">
        <v>26421000004</v>
      </c>
      <c r="D559" s="6" t="s">
        <v>1112</v>
      </c>
      <c r="E559" t="s">
        <v>11</v>
      </c>
      <c r="F559" s="1">
        <v>51</v>
      </c>
      <c r="G559" s="2">
        <v>705.8</v>
      </c>
      <c r="H559" s="15"/>
      <c r="I559" s="20"/>
      <c r="J559" s="29"/>
    </row>
    <row r="560" spans="1:10" x14ac:dyDescent="0.2">
      <c r="A560" s="10" t="s">
        <v>9</v>
      </c>
      <c r="B560" s="6" t="s">
        <v>10</v>
      </c>
      <c r="C560">
        <v>26421100002</v>
      </c>
      <c r="D560" s="6" t="s">
        <v>1014</v>
      </c>
      <c r="E560" t="s">
        <v>11</v>
      </c>
      <c r="F560" s="1">
        <v>61</v>
      </c>
      <c r="G560" s="2">
        <v>5071.8</v>
      </c>
      <c r="H560" s="15"/>
      <c r="I560" s="20" t="s">
        <v>1419</v>
      </c>
      <c r="J560" s="29">
        <f>G560</f>
        <v>5071.8</v>
      </c>
    </row>
    <row r="561" spans="1:10" x14ac:dyDescent="0.2">
      <c r="A561" s="10" t="s">
        <v>9</v>
      </c>
      <c r="B561" s="6" t="s">
        <v>10</v>
      </c>
      <c r="C561">
        <v>26421100004</v>
      </c>
      <c r="D561" s="6" t="s">
        <v>424</v>
      </c>
      <c r="E561" t="s">
        <v>11</v>
      </c>
      <c r="F561" s="1">
        <v>6</v>
      </c>
      <c r="G561" s="2">
        <v>8930.65</v>
      </c>
      <c r="H561" s="15"/>
      <c r="I561" s="20" t="s">
        <v>1419</v>
      </c>
      <c r="J561" s="29">
        <f>G561</f>
        <v>8930.65</v>
      </c>
    </row>
    <row r="562" spans="1:10" x14ac:dyDescent="0.2">
      <c r="A562" s="10" t="s">
        <v>9</v>
      </c>
      <c r="B562" s="6" t="s">
        <v>10</v>
      </c>
      <c r="C562">
        <v>26421200002</v>
      </c>
      <c r="D562" s="6" t="s">
        <v>638</v>
      </c>
      <c r="E562" t="s">
        <v>18</v>
      </c>
      <c r="F562" s="1">
        <v>1.3</v>
      </c>
      <c r="G562" s="2">
        <v>1991.47</v>
      </c>
      <c r="H562" s="15"/>
      <c r="I562" s="20"/>
      <c r="J562" s="29"/>
    </row>
    <row r="563" spans="1:10" x14ac:dyDescent="0.2">
      <c r="A563" s="10" t="s">
        <v>9</v>
      </c>
      <c r="B563" s="6" t="s">
        <v>10</v>
      </c>
      <c r="C563">
        <v>26422100010</v>
      </c>
      <c r="D563" s="6" t="s">
        <v>486</v>
      </c>
      <c r="E563" t="s">
        <v>11</v>
      </c>
      <c r="F563" s="1">
        <v>2</v>
      </c>
      <c r="G563" s="2">
        <v>63.53</v>
      </c>
      <c r="H563" s="15"/>
      <c r="I563" s="20"/>
      <c r="J563" s="29"/>
    </row>
    <row r="564" spans="1:10" x14ac:dyDescent="0.2">
      <c r="A564" s="10" t="s">
        <v>9</v>
      </c>
      <c r="B564" s="6" t="s">
        <v>10</v>
      </c>
      <c r="C564">
        <v>31486100001</v>
      </c>
      <c r="D564" s="6" t="s">
        <v>742</v>
      </c>
      <c r="E564" t="s">
        <v>11</v>
      </c>
      <c r="F564" s="1">
        <v>4</v>
      </c>
      <c r="G564" s="2">
        <v>1627.12</v>
      </c>
      <c r="H564" s="15"/>
      <c r="I564" s="20"/>
      <c r="J564" s="29"/>
    </row>
    <row r="565" spans="1:10" x14ac:dyDescent="0.2">
      <c r="A565" s="10" t="s">
        <v>9</v>
      </c>
      <c r="B565" s="6" t="s">
        <v>10</v>
      </c>
      <c r="C565">
        <v>34600000109</v>
      </c>
      <c r="D565" s="6" t="s">
        <v>1096</v>
      </c>
      <c r="E565" t="s">
        <v>11</v>
      </c>
      <c r="F565" s="1">
        <v>3</v>
      </c>
      <c r="G565" s="2">
        <v>404.57</v>
      </c>
      <c r="H565" s="15"/>
      <c r="I565" s="20"/>
      <c r="J565" s="29"/>
    </row>
    <row r="566" spans="1:10" x14ac:dyDescent="0.2">
      <c r="A566" s="10" t="s">
        <v>9</v>
      </c>
      <c r="B566" s="6" t="s">
        <v>10</v>
      </c>
      <c r="C566">
        <v>36100090269</v>
      </c>
      <c r="D566" s="6" t="s">
        <v>159</v>
      </c>
      <c r="E566" t="s">
        <v>11</v>
      </c>
      <c r="F566" s="1">
        <v>7</v>
      </c>
      <c r="G566" s="2">
        <v>3955</v>
      </c>
      <c r="H566" s="15"/>
      <c r="I566" s="20"/>
      <c r="J566" s="29"/>
    </row>
    <row r="567" spans="1:10" x14ac:dyDescent="0.2">
      <c r="A567" s="10" t="s">
        <v>9</v>
      </c>
      <c r="B567" s="6" t="s">
        <v>10</v>
      </c>
      <c r="C567">
        <v>36190000009</v>
      </c>
      <c r="D567" s="6" t="s">
        <v>947</v>
      </c>
      <c r="E567" t="s">
        <v>11</v>
      </c>
      <c r="F567" s="1">
        <v>1</v>
      </c>
      <c r="G567" s="2">
        <v>637.5</v>
      </c>
      <c r="H567" s="15"/>
      <c r="I567" s="20"/>
      <c r="J567" s="29"/>
    </row>
    <row r="568" spans="1:10" x14ac:dyDescent="0.2">
      <c r="A568" s="10" t="s">
        <v>9</v>
      </c>
      <c r="B568" s="6" t="s">
        <v>10</v>
      </c>
      <c r="C568">
        <v>37100000049</v>
      </c>
      <c r="D568" s="6" t="s">
        <v>68</v>
      </c>
      <c r="E568" t="s">
        <v>11</v>
      </c>
      <c r="F568" s="1">
        <v>7</v>
      </c>
      <c r="G568" s="2">
        <v>4805.08</v>
      </c>
      <c r="H568" s="15"/>
      <c r="I568" s="20"/>
      <c r="J568" s="29"/>
    </row>
    <row r="569" spans="1:10" x14ac:dyDescent="0.2">
      <c r="A569" s="10" t="s">
        <v>9</v>
      </c>
      <c r="B569" s="6" t="s">
        <v>10</v>
      </c>
      <c r="C569">
        <v>42000000167</v>
      </c>
      <c r="D569" s="6" t="s">
        <v>813</v>
      </c>
      <c r="E569" t="s">
        <v>11</v>
      </c>
      <c r="F569" s="1">
        <v>2</v>
      </c>
      <c r="G569" s="2">
        <v>2625</v>
      </c>
      <c r="H569" s="15"/>
      <c r="I569" s="20"/>
      <c r="J569" s="29"/>
    </row>
    <row r="570" spans="1:10" x14ac:dyDescent="0.2">
      <c r="A570" s="10" t="s">
        <v>9</v>
      </c>
      <c r="B570" s="6" t="s">
        <v>10</v>
      </c>
      <c r="C570">
        <v>42000000457</v>
      </c>
      <c r="D570" s="6" t="s">
        <v>1259</v>
      </c>
      <c r="E570" t="s">
        <v>11</v>
      </c>
      <c r="F570" s="1">
        <v>10</v>
      </c>
      <c r="G570" s="2">
        <v>567.79999999999995</v>
      </c>
      <c r="H570" s="15"/>
      <c r="I570" s="20"/>
      <c r="J570" s="29"/>
    </row>
    <row r="571" spans="1:10" x14ac:dyDescent="0.2">
      <c r="A571" s="10" t="s">
        <v>9</v>
      </c>
      <c r="B571" s="6" t="s">
        <v>10</v>
      </c>
      <c r="C571">
        <v>42000000589</v>
      </c>
      <c r="D571" s="6" t="s">
        <v>715</v>
      </c>
      <c r="E571" t="s">
        <v>11</v>
      </c>
      <c r="F571" s="1">
        <v>10</v>
      </c>
      <c r="G571" s="2">
        <v>60000</v>
      </c>
      <c r="H571" s="15"/>
      <c r="I571" s="22"/>
      <c r="J571" s="26"/>
    </row>
    <row r="572" spans="1:10" x14ac:dyDescent="0.2">
      <c r="A572" s="10" t="s">
        <v>9</v>
      </c>
      <c r="B572" s="6" t="s">
        <v>10</v>
      </c>
      <c r="C572">
        <v>42000000830</v>
      </c>
      <c r="D572" s="6" t="s">
        <v>1215</v>
      </c>
      <c r="E572" t="s">
        <v>18</v>
      </c>
      <c r="F572" s="1">
        <v>43</v>
      </c>
      <c r="G572" s="2">
        <v>2300</v>
      </c>
      <c r="H572" s="15"/>
      <c r="I572" s="20"/>
      <c r="J572" s="29"/>
    </row>
    <row r="573" spans="1:10" x14ac:dyDescent="0.2">
      <c r="A573" s="10" t="s">
        <v>9</v>
      </c>
      <c r="B573" s="6" t="s">
        <v>10</v>
      </c>
      <c r="C573">
        <v>42000000995</v>
      </c>
      <c r="D573" s="6" t="s">
        <v>1216</v>
      </c>
      <c r="E573" t="s">
        <v>18</v>
      </c>
      <c r="F573" s="1">
        <v>4</v>
      </c>
      <c r="G573" s="2">
        <v>380.88</v>
      </c>
      <c r="H573" s="15"/>
      <c r="I573" s="20"/>
      <c r="J573" s="29"/>
    </row>
    <row r="574" spans="1:10" x14ac:dyDescent="0.2">
      <c r="A574" s="10" t="s">
        <v>9</v>
      </c>
      <c r="B574" s="6" t="s">
        <v>10</v>
      </c>
      <c r="C574">
        <v>42000001071</v>
      </c>
      <c r="D574" s="6" t="s">
        <v>546</v>
      </c>
      <c r="E574" t="s">
        <v>18</v>
      </c>
      <c r="F574" s="1">
        <v>0.5</v>
      </c>
      <c r="G574" s="2">
        <v>308</v>
      </c>
      <c r="H574" s="15"/>
      <c r="I574" s="20"/>
      <c r="J574" s="29"/>
    </row>
    <row r="575" spans="1:10" x14ac:dyDescent="0.2">
      <c r="A575" s="10" t="s">
        <v>9</v>
      </c>
      <c r="B575" s="6" t="s">
        <v>10</v>
      </c>
      <c r="C575">
        <v>42000001151</v>
      </c>
      <c r="D575" s="6" t="s">
        <v>1033</v>
      </c>
      <c r="E575" t="s">
        <v>18</v>
      </c>
      <c r="F575" s="1">
        <v>20</v>
      </c>
      <c r="G575" s="2">
        <v>21661.86</v>
      </c>
      <c r="H575" s="15"/>
      <c r="I575" s="20" t="s">
        <v>1419</v>
      </c>
      <c r="J575" s="29">
        <f>G575</f>
        <v>21661.86</v>
      </c>
    </row>
    <row r="576" spans="1:10" x14ac:dyDescent="0.2">
      <c r="A576" s="10" t="s">
        <v>9</v>
      </c>
      <c r="B576" s="6" t="s">
        <v>10</v>
      </c>
      <c r="C576">
        <v>42000001157</v>
      </c>
      <c r="D576" s="6" t="s">
        <v>1234</v>
      </c>
      <c r="E576" t="s">
        <v>46</v>
      </c>
      <c r="F576" s="1">
        <v>0.02</v>
      </c>
      <c r="G576" s="2">
        <v>462</v>
      </c>
      <c r="H576" s="15"/>
      <c r="I576" s="20"/>
      <c r="J576" s="29"/>
    </row>
    <row r="577" spans="1:10" x14ac:dyDescent="0.2">
      <c r="A577" s="10" t="s">
        <v>9</v>
      </c>
      <c r="B577" s="6" t="s">
        <v>10</v>
      </c>
      <c r="C577">
        <v>42000001397</v>
      </c>
      <c r="D577" s="6" t="s">
        <v>104</v>
      </c>
      <c r="E577" t="s">
        <v>11</v>
      </c>
      <c r="F577" s="1">
        <v>2</v>
      </c>
      <c r="G577" s="2">
        <v>1.64</v>
      </c>
      <c r="H577" s="15"/>
      <c r="I577" s="20"/>
      <c r="J577" s="29"/>
    </row>
    <row r="578" spans="1:10" x14ac:dyDescent="0.2">
      <c r="A578" s="10" t="s">
        <v>9</v>
      </c>
      <c r="B578" s="6" t="s">
        <v>10</v>
      </c>
      <c r="C578">
        <v>42000001398</v>
      </c>
      <c r="D578" s="6" t="s">
        <v>104</v>
      </c>
      <c r="E578" t="s">
        <v>18</v>
      </c>
      <c r="F578" s="1">
        <v>3480</v>
      </c>
      <c r="G578" s="2">
        <v>55875.78</v>
      </c>
      <c r="H578" s="15"/>
      <c r="I578" s="20" t="s">
        <v>1419</v>
      </c>
      <c r="J578" s="29">
        <f>G578</f>
        <v>55875.78</v>
      </c>
    </row>
    <row r="579" spans="1:10" x14ac:dyDescent="0.2">
      <c r="A579" s="10" t="s">
        <v>9</v>
      </c>
      <c r="B579" s="6" t="s">
        <v>10</v>
      </c>
      <c r="C579">
        <v>42000001970</v>
      </c>
      <c r="D579" s="6" t="s">
        <v>265</v>
      </c>
      <c r="E579" t="s">
        <v>67</v>
      </c>
      <c r="F579" s="1">
        <v>1</v>
      </c>
      <c r="G579" s="2">
        <v>101.69</v>
      </c>
      <c r="H579" s="15"/>
      <c r="I579" s="20"/>
      <c r="J579" s="29"/>
    </row>
    <row r="580" spans="1:10" x14ac:dyDescent="0.2">
      <c r="A580" s="10" t="s">
        <v>9</v>
      </c>
      <c r="B580" s="6" t="s">
        <v>10</v>
      </c>
      <c r="C580">
        <v>42000002015</v>
      </c>
      <c r="D580" s="6" t="s">
        <v>1100</v>
      </c>
      <c r="E580" t="s">
        <v>11</v>
      </c>
      <c r="F580" s="1">
        <v>2</v>
      </c>
      <c r="G580" s="2">
        <v>154</v>
      </c>
      <c r="H580" s="15"/>
      <c r="I580" s="20"/>
      <c r="J580" s="29"/>
    </row>
    <row r="581" spans="1:10" x14ac:dyDescent="0.2">
      <c r="A581" s="10" t="s">
        <v>9</v>
      </c>
      <c r="B581" s="6" t="s">
        <v>10</v>
      </c>
      <c r="C581">
        <v>42000002101</v>
      </c>
      <c r="D581" s="6" t="s">
        <v>1101</v>
      </c>
      <c r="E581" t="s">
        <v>11</v>
      </c>
      <c r="F581" s="1">
        <v>3</v>
      </c>
      <c r="G581" s="2">
        <v>172.8</v>
      </c>
      <c r="H581" s="15"/>
      <c r="I581" s="20"/>
      <c r="J581" s="29"/>
    </row>
    <row r="582" spans="1:10" x14ac:dyDescent="0.2">
      <c r="A582" s="10" t="s">
        <v>9</v>
      </c>
      <c r="B582" s="6" t="s">
        <v>10</v>
      </c>
      <c r="C582">
        <v>42154990205</v>
      </c>
      <c r="D582" s="6" t="s">
        <v>432</v>
      </c>
      <c r="E582" t="s">
        <v>11</v>
      </c>
      <c r="F582" s="1">
        <v>1</v>
      </c>
      <c r="G582" s="2">
        <v>29.66</v>
      </c>
      <c r="H582" s="15"/>
      <c r="I582" s="20"/>
      <c r="J582" s="29"/>
    </row>
    <row r="583" spans="1:10" x14ac:dyDescent="0.2">
      <c r="A583" s="10" t="s">
        <v>9</v>
      </c>
      <c r="B583" s="6" t="s">
        <v>10</v>
      </c>
      <c r="C583">
        <v>43211100021</v>
      </c>
      <c r="D583" s="6" t="s">
        <v>1207</v>
      </c>
      <c r="E583" t="s">
        <v>11</v>
      </c>
      <c r="F583" s="1">
        <v>4</v>
      </c>
      <c r="G583" s="2">
        <v>705.26</v>
      </c>
      <c r="H583" s="15"/>
      <c r="I583" s="20"/>
      <c r="J583" s="29"/>
    </row>
    <row r="584" spans="1:10" x14ac:dyDescent="0.2">
      <c r="A584" s="10" t="s">
        <v>9</v>
      </c>
      <c r="B584" s="6" t="s">
        <v>10</v>
      </c>
      <c r="C584">
        <v>43211100027</v>
      </c>
      <c r="D584" s="6" t="s">
        <v>541</v>
      </c>
      <c r="E584" t="s">
        <v>11</v>
      </c>
      <c r="F584" s="1">
        <v>2</v>
      </c>
      <c r="G584" s="2">
        <v>588</v>
      </c>
      <c r="H584" s="15"/>
      <c r="I584" s="20"/>
      <c r="J584" s="29"/>
    </row>
    <row r="585" spans="1:10" x14ac:dyDescent="0.2">
      <c r="A585" s="10" t="s">
        <v>9</v>
      </c>
      <c r="B585" s="6" t="s">
        <v>10</v>
      </c>
      <c r="C585">
        <v>43211100032</v>
      </c>
      <c r="D585" s="6" t="s">
        <v>1148</v>
      </c>
      <c r="E585" t="s">
        <v>11</v>
      </c>
      <c r="F585" s="1">
        <v>1</v>
      </c>
      <c r="G585" s="2">
        <v>166.95</v>
      </c>
      <c r="H585" s="15"/>
      <c r="I585" s="20"/>
      <c r="J585" s="29"/>
    </row>
    <row r="586" spans="1:10" x14ac:dyDescent="0.2">
      <c r="A586" s="10" t="s">
        <v>9</v>
      </c>
      <c r="B586" s="6" t="s">
        <v>10</v>
      </c>
      <c r="C586">
        <v>43211100034</v>
      </c>
      <c r="D586" s="6" t="s">
        <v>1273</v>
      </c>
      <c r="E586" t="s">
        <v>11</v>
      </c>
      <c r="F586" s="1">
        <v>3</v>
      </c>
      <c r="G586" s="2">
        <v>512.46</v>
      </c>
      <c r="H586" s="15"/>
      <c r="I586" s="20"/>
      <c r="J586" s="29"/>
    </row>
    <row r="587" spans="1:10" x14ac:dyDescent="0.2">
      <c r="A587" s="10" t="s">
        <v>9</v>
      </c>
      <c r="B587" s="6" t="s">
        <v>10</v>
      </c>
      <c r="C587">
        <v>43211100036</v>
      </c>
      <c r="D587" s="6" t="s">
        <v>1160</v>
      </c>
      <c r="E587" t="s">
        <v>11</v>
      </c>
      <c r="F587" s="1">
        <v>8</v>
      </c>
      <c r="G587" s="2">
        <v>680</v>
      </c>
      <c r="H587" s="15"/>
      <c r="I587" s="20"/>
      <c r="J587" s="29"/>
    </row>
    <row r="588" spans="1:10" x14ac:dyDescent="0.2">
      <c r="A588" s="10" t="s">
        <v>9</v>
      </c>
      <c r="B588" s="6" t="s">
        <v>10</v>
      </c>
      <c r="C588">
        <v>43211100040</v>
      </c>
      <c r="D588" s="6" t="s">
        <v>955</v>
      </c>
      <c r="E588" t="s">
        <v>11</v>
      </c>
      <c r="F588" s="1">
        <v>1</v>
      </c>
      <c r="G588" s="2">
        <v>125</v>
      </c>
      <c r="H588" s="15"/>
      <c r="I588" s="20"/>
      <c r="J588" s="29"/>
    </row>
    <row r="589" spans="1:10" x14ac:dyDescent="0.2">
      <c r="A589" s="10" t="s">
        <v>9</v>
      </c>
      <c r="B589" s="6" t="s">
        <v>10</v>
      </c>
      <c r="C589">
        <v>43212100006</v>
      </c>
      <c r="D589" s="6" t="s">
        <v>542</v>
      </c>
      <c r="E589" t="s">
        <v>11</v>
      </c>
      <c r="F589" s="1">
        <v>2</v>
      </c>
      <c r="G589" s="2">
        <v>1525.42</v>
      </c>
      <c r="H589" s="15"/>
      <c r="I589" s="20"/>
      <c r="J589" s="29"/>
    </row>
    <row r="590" spans="1:10" x14ac:dyDescent="0.2">
      <c r="A590" s="10" t="s">
        <v>9</v>
      </c>
      <c r="B590" s="6" t="s">
        <v>10</v>
      </c>
      <c r="C590">
        <v>43212100078</v>
      </c>
      <c r="D590" s="6" t="s">
        <v>1252</v>
      </c>
      <c r="E590" t="s">
        <v>11</v>
      </c>
      <c r="F590" s="1">
        <v>6</v>
      </c>
      <c r="G590" s="2">
        <v>1110</v>
      </c>
      <c r="H590" s="15"/>
      <c r="I590" s="20"/>
      <c r="J590" s="29"/>
    </row>
    <row r="591" spans="1:10" x14ac:dyDescent="0.2">
      <c r="A591" s="10" t="s">
        <v>9</v>
      </c>
      <c r="B591" s="6" t="s">
        <v>10</v>
      </c>
      <c r="C591">
        <v>43212100086</v>
      </c>
      <c r="D591" s="6" t="s">
        <v>1161</v>
      </c>
      <c r="E591" t="s">
        <v>11</v>
      </c>
      <c r="F591" s="1">
        <v>1</v>
      </c>
      <c r="G591" s="2">
        <v>987.29</v>
      </c>
      <c r="H591" s="15"/>
      <c r="I591" s="20"/>
      <c r="J591" s="29"/>
    </row>
    <row r="592" spans="1:10" x14ac:dyDescent="0.2">
      <c r="A592" s="10" t="s">
        <v>9</v>
      </c>
      <c r="B592" s="6" t="s">
        <v>10</v>
      </c>
      <c r="C592">
        <v>43212100087</v>
      </c>
      <c r="D592" s="6" t="s">
        <v>1025</v>
      </c>
      <c r="E592" t="s">
        <v>11</v>
      </c>
      <c r="F592" s="1">
        <v>4</v>
      </c>
      <c r="G592" s="2">
        <v>3803.4</v>
      </c>
      <c r="H592" s="15"/>
      <c r="I592" s="20"/>
      <c r="J592" s="29"/>
    </row>
    <row r="593" spans="1:10" x14ac:dyDescent="0.2">
      <c r="A593" s="10" t="s">
        <v>9</v>
      </c>
      <c r="B593" s="6" t="s">
        <v>10</v>
      </c>
      <c r="C593">
        <v>43212100088</v>
      </c>
      <c r="D593" s="6" t="s">
        <v>1024</v>
      </c>
      <c r="E593" t="s">
        <v>11</v>
      </c>
      <c r="F593" s="1">
        <v>6</v>
      </c>
      <c r="G593" s="2">
        <v>10260.65</v>
      </c>
      <c r="H593" s="15"/>
      <c r="I593" s="20" t="s">
        <v>1419</v>
      </c>
      <c r="J593" s="29">
        <f>G593</f>
        <v>10260.65</v>
      </c>
    </row>
    <row r="594" spans="1:10" x14ac:dyDescent="0.2">
      <c r="A594" s="10" t="s">
        <v>9</v>
      </c>
      <c r="B594" s="6" t="s">
        <v>10</v>
      </c>
      <c r="C594">
        <v>43212100092</v>
      </c>
      <c r="D594" s="6" t="s">
        <v>1274</v>
      </c>
      <c r="E594" t="s">
        <v>11</v>
      </c>
      <c r="F594" s="1">
        <v>5</v>
      </c>
      <c r="G594" s="2">
        <v>750</v>
      </c>
      <c r="H594" s="15"/>
      <c r="I594" s="20"/>
      <c r="J594" s="29"/>
    </row>
    <row r="595" spans="1:10" x14ac:dyDescent="0.2">
      <c r="A595" s="10" t="s">
        <v>9</v>
      </c>
      <c r="B595" s="6" t="s">
        <v>10</v>
      </c>
      <c r="C595">
        <v>43218700003</v>
      </c>
      <c r="D595" s="6" t="s">
        <v>1208</v>
      </c>
      <c r="E595" t="s">
        <v>11</v>
      </c>
      <c r="F595" s="1">
        <v>4</v>
      </c>
      <c r="G595" s="2">
        <v>340</v>
      </c>
      <c r="H595" s="15"/>
      <c r="I595" s="20"/>
      <c r="J595" s="29"/>
    </row>
    <row r="596" spans="1:10" x14ac:dyDescent="0.2">
      <c r="A596" s="10" t="s">
        <v>9</v>
      </c>
      <c r="B596" s="6" t="s">
        <v>10</v>
      </c>
      <c r="C596">
        <v>43218700009</v>
      </c>
      <c r="D596" s="6" t="s">
        <v>141</v>
      </c>
      <c r="E596" t="s">
        <v>11</v>
      </c>
      <c r="F596" s="1">
        <v>19</v>
      </c>
      <c r="G596" s="2">
        <v>6145.67</v>
      </c>
      <c r="H596" s="15"/>
      <c r="I596" s="20" t="s">
        <v>1419</v>
      </c>
      <c r="J596" s="29">
        <f>G596</f>
        <v>6145.67</v>
      </c>
    </row>
    <row r="597" spans="1:10" x14ac:dyDescent="0.2">
      <c r="A597" s="10" t="s">
        <v>9</v>
      </c>
      <c r="B597" s="6" t="s">
        <v>10</v>
      </c>
      <c r="C597">
        <v>43241300016</v>
      </c>
      <c r="D597" s="6" t="s">
        <v>1099</v>
      </c>
      <c r="E597" t="s">
        <v>11</v>
      </c>
      <c r="F597" s="1">
        <v>34</v>
      </c>
      <c r="G597" s="2">
        <v>2047.71</v>
      </c>
      <c r="H597" s="15"/>
      <c r="I597" s="20"/>
      <c r="J597" s="29"/>
    </row>
    <row r="598" spans="1:10" x14ac:dyDescent="0.2">
      <c r="A598" s="10" t="s">
        <v>9</v>
      </c>
      <c r="B598" s="6" t="s">
        <v>10</v>
      </c>
      <c r="C598">
        <v>43241700068</v>
      </c>
      <c r="D598" s="6" t="s">
        <v>1162</v>
      </c>
      <c r="E598" t="s">
        <v>11</v>
      </c>
      <c r="F598" s="1">
        <v>4</v>
      </c>
      <c r="G598" s="2">
        <v>8600</v>
      </c>
      <c r="H598" s="15"/>
      <c r="I598" s="20" t="s">
        <v>1419</v>
      </c>
      <c r="J598" s="29">
        <f>G598</f>
        <v>8600</v>
      </c>
    </row>
    <row r="599" spans="1:10" x14ac:dyDescent="0.2">
      <c r="A599" s="10" t="s">
        <v>9</v>
      </c>
      <c r="B599" s="6" t="s">
        <v>10</v>
      </c>
      <c r="C599">
        <v>43241700070</v>
      </c>
      <c r="D599" s="6" t="s">
        <v>1253</v>
      </c>
      <c r="E599" t="s">
        <v>11</v>
      </c>
      <c r="F599" s="1">
        <v>20</v>
      </c>
      <c r="G599" s="2">
        <v>5441.13</v>
      </c>
      <c r="H599" s="15"/>
      <c r="I599" s="20" t="s">
        <v>1419</v>
      </c>
      <c r="J599" s="29">
        <f>G599</f>
        <v>5441.13</v>
      </c>
    </row>
    <row r="600" spans="1:10" x14ac:dyDescent="0.2">
      <c r="A600" s="10" t="s">
        <v>9</v>
      </c>
      <c r="B600" s="6" t="s">
        <v>10</v>
      </c>
      <c r="C600">
        <v>43241700091</v>
      </c>
      <c r="D600" s="6" t="s">
        <v>972</v>
      </c>
      <c r="E600" t="s">
        <v>11</v>
      </c>
      <c r="F600" s="1">
        <v>3</v>
      </c>
      <c r="G600" s="2">
        <v>4788.78</v>
      </c>
      <c r="H600" s="15"/>
      <c r="I600" s="20"/>
      <c r="J600" s="29"/>
    </row>
    <row r="601" spans="1:10" x14ac:dyDescent="0.2">
      <c r="A601" s="10" t="s">
        <v>9</v>
      </c>
      <c r="B601" s="6" t="s">
        <v>10</v>
      </c>
      <c r="C601">
        <v>43241700093</v>
      </c>
      <c r="D601" s="6" t="s">
        <v>1006</v>
      </c>
      <c r="E601" t="s">
        <v>11</v>
      </c>
      <c r="F601" s="1">
        <v>14</v>
      </c>
      <c r="G601" s="2">
        <v>294</v>
      </c>
      <c r="H601" s="15"/>
      <c r="I601" s="20"/>
      <c r="J601" s="29"/>
    </row>
    <row r="602" spans="1:10" x14ac:dyDescent="0.2">
      <c r="A602" s="10" t="s">
        <v>9</v>
      </c>
      <c r="B602" s="6" t="s">
        <v>10</v>
      </c>
      <c r="C602">
        <v>43244200003</v>
      </c>
      <c r="D602" s="6" t="s">
        <v>1210</v>
      </c>
      <c r="E602" t="s">
        <v>11</v>
      </c>
      <c r="F602" s="1">
        <v>70</v>
      </c>
      <c r="G602" s="2">
        <v>2740.82</v>
      </c>
      <c r="H602" s="15"/>
      <c r="I602" s="20"/>
      <c r="J602" s="29"/>
    </row>
    <row r="603" spans="1:10" x14ac:dyDescent="0.2">
      <c r="A603" s="10" t="s">
        <v>9</v>
      </c>
      <c r="B603" s="6" t="s">
        <v>10</v>
      </c>
      <c r="C603">
        <v>43250000003</v>
      </c>
      <c r="D603" s="6" t="s">
        <v>1122</v>
      </c>
      <c r="E603" t="s">
        <v>11</v>
      </c>
      <c r="F603" s="1">
        <v>4</v>
      </c>
      <c r="G603" s="2">
        <v>5508.48</v>
      </c>
      <c r="H603" s="15"/>
      <c r="I603" s="20" t="s">
        <v>1419</v>
      </c>
      <c r="J603" s="29">
        <f>G603</f>
        <v>5508.48</v>
      </c>
    </row>
    <row r="604" spans="1:10" x14ac:dyDescent="0.2">
      <c r="A604" s="10" t="s">
        <v>9</v>
      </c>
      <c r="B604" s="6" t="s">
        <v>10</v>
      </c>
      <c r="C604">
        <v>43250000004</v>
      </c>
      <c r="D604" s="6" t="s">
        <v>369</v>
      </c>
      <c r="E604" t="s">
        <v>11</v>
      </c>
      <c r="F604" s="1">
        <v>1</v>
      </c>
      <c r="G604" s="2">
        <v>455.93</v>
      </c>
      <c r="H604" s="15"/>
      <c r="I604" s="20"/>
      <c r="J604" s="29"/>
    </row>
    <row r="605" spans="1:10" x14ac:dyDescent="0.2">
      <c r="A605" s="10" t="s">
        <v>9</v>
      </c>
      <c r="B605" s="6" t="s">
        <v>10</v>
      </c>
      <c r="C605">
        <v>43251400002</v>
      </c>
      <c r="D605" s="6" t="s">
        <v>427</v>
      </c>
      <c r="E605" t="s">
        <v>11</v>
      </c>
      <c r="F605" s="1">
        <v>3</v>
      </c>
      <c r="G605" s="2">
        <v>3742.31</v>
      </c>
      <c r="H605" s="15"/>
      <c r="I605" s="20"/>
      <c r="J605" s="29"/>
    </row>
    <row r="606" spans="1:10" x14ac:dyDescent="0.2">
      <c r="A606" s="10" t="s">
        <v>9</v>
      </c>
      <c r="B606" s="6" t="s">
        <v>10</v>
      </c>
      <c r="C606">
        <v>43251400030</v>
      </c>
      <c r="D606" s="6" t="s">
        <v>370</v>
      </c>
      <c r="E606" t="s">
        <v>11</v>
      </c>
      <c r="F606" s="1">
        <v>2</v>
      </c>
      <c r="G606" s="2">
        <v>64.17</v>
      </c>
      <c r="H606" s="15"/>
      <c r="I606" s="20"/>
      <c r="J606" s="29"/>
    </row>
    <row r="607" spans="1:10" x14ac:dyDescent="0.2">
      <c r="A607" s="10" t="s">
        <v>9</v>
      </c>
      <c r="B607" s="6" t="s">
        <v>10</v>
      </c>
      <c r="C607">
        <v>43251400032</v>
      </c>
      <c r="D607" s="6" t="s">
        <v>1117</v>
      </c>
      <c r="E607" t="s">
        <v>11</v>
      </c>
      <c r="F607" s="1">
        <v>57</v>
      </c>
      <c r="G607" s="2">
        <v>1356.88</v>
      </c>
      <c r="H607" s="15"/>
      <c r="I607" s="20"/>
      <c r="J607" s="29"/>
    </row>
    <row r="608" spans="1:10" x14ac:dyDescent="0.2">
      <c r="A608" s="10" t="s">
        <v>9</v>
      </c>
      <c r="B608" s="6" t="s">
        <v>10</v>
      </c>
      <c r="C608">
        <v>43251400034</v>
      </c>
      <c r="D608" s="6" t="s">
        <v>543</v>
      </c>
      <c r="E608" t="s">
        <v>11</v>
      </c>
      <c r="F608" s="1">
        <v>4</v>
      </c>
      <c r="G608" s="2">
        <v>3856</v>
      </c>
      <c r="H608" s="15"/>
      <c r="I608" s="20"/>
      <c r="J608" s="29"/>
    </row>
    <row r="609" spans="1:10" x14ac:dyDescent="0.2">
      <c r="A609" s="10" t="s">
        <v>9</v>
      </c>
      <c r="B609" s="6" t="s">
        <v>10</v>
      </c>
      <c r="C609">
        <v>43251500004</v>
      </c>
      <c r="D609" s="6" t="s">
        <v>113</v>
      </c>
      <c r="E609" t="s">
        <v>11</v>
      </c>
      <c r="F609" s="1">
        <v>20</v>
      </c>
      <c r="G609" s="2">
        <v>2600</v>
      </c>
      <c r="H609" s="15"/>
      <c r="I609" s="20"/>
      <c r="J609" s="29"/>
    </row>
    <row r="610" spans="1:10" x14ac:dyDescent="0.2">
      <c r="A610" s="10" t="s">
        <v>9</v>
      </c>
      <c r="B610" s="6" t="s">
        <v>10</v>
      </c>
      <c r="C610">
        <v>43251500006</v>
      </c>
      <c r="D610" s="6" t="s">
        <v>392</v>
      </c>
      <c r="E610" t="s">
        <v>11</v>
      </c>
      <c r="F610" s="1">
        <v>10</v>
      </c>
      <c r="G610" s="2">
        <v>1250</v>
      </c>
      <c r="H610" s="15"/>
      <c r="I610" s="20"/>
      <c r="J610" s="29"/>
    </row>
    <row r="611" spans="1:10" x14ac:dyDescent="0.2">
      <c r="A611" s="10" t="s">
        <v>9</v>
      </c>
      <c r="B611" s="6" t="s">
        <v>10</v>
      </c>
      <c r="C611">
        <v>43251700020</v>
      </c>
      <c r="D611" s="6" t="s">
        <v>1118</v>
      </c>
      <c r="E611" t="s">
        <v>11</v>
      </c>
      <c r="F611" s="1">
        <v>24</v>
      </c>
      <c r="G611" s="2">
        <v>1771.03</v>
      </c>
      <c r="H611" s="15"/>
      <c r="I611" s="20"/>
      <c r="J611" s="29"/>
    </row>
    <row r="612" spans="1:10" x14ac:dyDescent="0.2">
      <c r="A612" s="10" t="s">
        <v>9</v>
      </c>
      <c r="B612" s="6" t="s">
        <v>10</v>
      </c>
      <c r="C612">
        <v>43251700024</v>
      </c>
      <c r="D612" s="6" t="s">
        <v>1007</v>
      </c>
      <c r="E612" t="s">
        <v>11</v>
      </c>
      <c r="F612" s="1">
        <v>25</v>
      </c>
      <c r="G612" s="2">
        <v>2181.25</v>
      </c>
      <c r="H612" s="15"/>
      <c r="I612" s="20"/>
      <c r="J612" s="29"/>
    </row>
    <row r="613" spans="1:10" x14ac:dyDescent="0.2">
      <c r="A613" s="10" t="s">
        <v>9</v>
      </c>
      <c r="B613" s="6" t="s">
        <v>10</v>
      </c>
      <c r="C613">
        <v>43251700040</v>
      </c>
      <c r="D613" s="6" t="s">
        <v>496</v>
      </c>
      <c r="E613" t="s">
        <v>43</v>
      </c>
      <c r="F613" s="1">
        <v>65</v>
      </c>
      <c r="G613" s="2">
        <v>6457.74</v>
      </c>
      <c r="H613" s="15"/>
      <c r="I613" s="20" t="s">
        <v>1419</v>
      </c>
      <c r="J613" s="29">
        <f>G613</f>
        <v>6457.74</v>
      </c>
    </row>
    <row r="614" spans="1:10" x14ac:dyDescent="0.2">
      <c r="A614" s="10" t="s">
        <v>9</v>
      </c>
      <c r="B614" s="6" t="s">
        <v>10</v>
      </c>
      <c r="C614">
        <v>43252400002</v>
      </c>
      <c r="D614" s="6" t="s">
        <v>1114</v>
      </c>
      <c r="E614" t="s">
        <v>11</v>
      </c>
      <c r="F614" s="1">
        <v>7</v>
      </c>
      <c r="G614" s="2">
        <v>1537.62</v>
      </c>
      <c r="H614" s="15"/>
      <c r="I614" s="20"/>
      <c r="J614" s="29"/>
    </row>
    <row r="615" spans="1:10" x14ac:dyDescent="0.2">
      <c r="A615" s="10" t="s">
        <v>9</v>
      </c>
      <c r="B615" s="6" t="s">
        <v>10</v>
      </c>
      <c r="C615">
        <v>43252500001</v>
      </c>
      <c r="D615" s="6" t="s">
        <v>1199</v>
      </c>
      <c r="E615" t="s">
        <v>11</v>
      </c>
      <c r="F615" s="1">
        <v>5</v>
      </c>
      <c r="G615" s="2">
        <v>6164.47</v>
      </c>
      <c r="H615" s="15"/>
      <c r="I615" s="20" t="s">
        <v>1419</v>
      </c>
      <c r="J615" s="29">
        <f>G615</f>
        <v>6164.47</v>
      </c>
    </row>
    <row r="616" spans="1:10" x14ac:dyDescent="0.2">
      <c r="A616" s="10" t="s">
        <v>9</v>
      </c>
      <c r="B616" s="6" t="s">
        <v>10</v>
      </c>
      <c r="C616">
        <v>43252500003</v>
      </c>
      <c r="D616" s="6" t="s">
        <v>1097</v>
      </c>
      <c r="E616" t="s">
        <v>11</v>
      </c>
      <c r="F616" s="1">
        <v>9</v>
      </c>
      <c r="G616" s="2">
        <v>7381.8</v>
      </c>
      <c r="H616" s="15"/>
      <c r="I616" s="20" t="s">
        <v>1419</v>
      </c>
      <c r="J616" s="29">
        <f>G616</f>
        <v>7381.8</v>
      </c>
    </row>
    <row r="617" spans="1:10" x14ac:dyDescent="0.2">
      <c r="A617" s="10" t="s">
        <v>9</v>
      </c>
      <c r="B617" s="6" t="s">
        <v>10</v>
      </c>
      <c r="C617">
        <v>43262300002</v>
      </c>
      <c r="D617" s="6" t="s">
        <v>1209</v>
      </c>
      <c r="E617" t="s">
        <v>11</v>
      </c>
      <c r="F617" s="1">
        <v>1</v>
      </c>
      <c r="G617" s="2">
        <v>525</v>
      </c>
      <c r="H617" s="15"/>
      <c r="I617" s="20"/>
      <c r="J617" s="29"/>
    </row>
    <row r="618" spans="1:10" x14ac:dyDescent="0.2">
      <c r="A618" s="10" t="s">
        <v>9</v>
      </c>
      <c r="B618" s="6" t="s">
        <v>10</v>
      </c>
      <c r="C618">
        <v>43262300004</v>
      </c>
      <c r="D618" s="6" t="s">
        <v>1275</v>
      </c>
      <c r="E618" t="s">
        <v>11</v>
      </c>
      <c r="F618" s="1">
        <v>1</v>
      </c>
      <c r="G618" s="2">
        <v>518.75</v>
      </c>
      <c r="H618" s="15"/>
      <c r="I618" s="20"/>
      <c r="J618" s="29"/>
    </row>
    <row r="619" spans="1:10" x14ac:dyDescent="0.2">
      <c r="A619" s="10" t="s">
        <v>9</v>
      </c>
      <c r="B619" s="6" t="s">
        <v>10</v>
      </c>
      <c r="C619">
        <v>43262300006</v>
      </c>
      <c r="D619" s="6" t="s">
        <v>1119</v>
      </c>
      <c r="E619" t="s">
        <v>11</v>
      </c>
      <c r="F619" s="1">
        <v>3</v>
      </c>
      <c r="G619" s="2">
        <v>1312.5</v>
      </c>
      <c r="H619" s="15"/>
      <c r="I619" s="20"/>
      <c r="J619" s="29"/>
    </row>
    <row r="620" spans="1:10" x14ac:dyDescent="0.2">
      <c r="A620" s="10" t="s">
        <v>9</v>
      </c>
      <c r="B620" s="6" t="s">
        <v>10</v>
      </c>
      <c r="C620">
        <v>43262300009</v>
      </c>
      <c r="D620" s="6" t="s">
        <v>1200</v>
      </c>
      <c r="E620" t="s">
        <v>11</v>
      </c>
      <c r="F620" s="1">
        <v>1</v>
      </c>
      <c r="G620" s="2">
        <v>468.75</v>
      </c>
      <c r="H620" s="15"/>
      <c r="I620" s="20"/>
      <c r="J620" s="29"/>
    </row>
    <row r="621" spans="1:10" x14ac:dyDescent="0.2">
      <c r="A621" s="10" t="s">
        <v>9</v>
      </c>
      <c r="B621" s="6" t="s">
        <v>10</v>
      </c>
      <c r="C621">
        <v>43282500008</v>
      </c>
      <c r="D621" s="6" t="s">
        <v>418</v>
      </c>
      <c r="E621" t="s">
        <v>11</v>
      </c>
      <c r="F621" s="1">
        <v>2</v>
      </c>
      <c r="G621" s="2">
        <v>125.52</v>
      </c>
      <c r="H621" s="15"/>
      <c r="I621" s="20"/>
      <c r="J621" s="29"/>
    </row>
    <row r="622" spans="1:10" x14ac:dyDescent="0.2">
      <c r="A622" s="10" t="s">
        <v>9</v>
      </c>
      <c r="B622" s="6" t="s">
        <v>10</v>
      </c>
      <c r="C622">
        <v>45739000034</v>
      </c>
      <c r="D622" s="6" t="s">
        <v>89</v>
      </c>
      <c r="E622" t="s">
        <v>11</v>
      </c>
      <c r="F622" s="1">
        <v>4</v>
      </c>
      <c r="G622" s="2">
        <v>1353.83</v>
      </c>
      <c r="H622" s="15"/>
      <c r="I622" s="20"/>
      <c r="J622" s="29"/>
    </row>
    <row r="623" spans="1:10" x14ac:dyDescent="0.2">
      <c r="A623" s="10" t="s">
        <v>9</v>
      </c>
      <c r="B623" s="6" t="s">
        <v>10</v>
      </c>
      <c r="C623">
        <v>48338500056</v>
      </c>
      <c r="D623" s="6" t="s">
        <v>823</v>
      </c>
      <c r="E623" t="s">
        <v>11</v>
      </c>
      <c r="F623" s="1">
        <v>2</v>
      </c>
      <c r="G623" s="2">
        <v>6644.07</v>
      </c>
      <c r="H623" s="15"/>
      <c r="I623" s="22"/>
      <c r="J623" s="26"/>
    </row>
    <row r="624" spans="1:10" x14ac:dyDescent="0.2">
      <c r="A624" s="10" t="s">
        <v>9</v>
      </c>
      <c r="B624" s="6" t="s">
        <v>10</v>
      </c>
      <c r="C624">
        <v>49250000002</v>
      </c>
      <c r="D624" s="6" t="s">
        <v>428</v>
      </c>
      <c r="E624" t="s">
        <v>11</v>
      </c>
      <c r="F624" s="1">
        <v>19</v>
      </c>
      <c r="G624" s="2">
        <v>569.62</v>
      </c>
      <c r="H624" s="15"/>
      <c r="I624" s="20"/>
      <c r="J624" s="29"/>
    </row>
    <row r="625" spans="1:10" x14ac:dyDescent="0.2">
      <c r="A625" s="10" t="s">
        <v>9</v>
      </c>
      <c r="B625" s="6" t="s">
        <v>10</v>
      </c>
      <c r="C625">
        <v>91872100001</v>
      </c>
      <c r="D625" s="6" t="s">
        <v>503</v>
      </c>
      <c r="E625" t="s">
        <v>18</v>
      </c>
      <c r="F625" s="1">
        <v>6.5</v>
      </c>
      <c r="G625" s="2">
        <v>455</v>
      </c>
      <c r="H625" s="15"/>
      <c r="I625" s="20"/>
      <c r="J625" s="29"/>
    </row>
    <row r="626" spans="1:10" x14ac:dyDescent="0.2">
      <c r="A626" s="10" t="s">
        <v>9</v>
      </c>
      <c r="B626" s="6" t="s">
        <v>10</v>
      </c>
      <c r="C626">
        <v>92841000001</v>
      </c>
      <c r="D626" s="6" t="s">
        <v>660</v>
      </c>
      <c r="E626" t="s">
        <v>18</v>
      </c>
      <c r="F626" s="1">
        <v>0.5</v>
      </c>
      <c r="G626" s="2">
        <v>1483.05</v>
      </c>
      <c r="H626" s="15"/>
      <c r="I626" s="20"/>
      <c r="J626" s="29"/>
    </row>
    <row r="627" spans="1:10" x14ac:dyDescent="0.2">
      <c r="A627" s="5" t="s">
        <v>9</v>
      </c>
      <c r="B627" s="6" t="s">
        <v>10</v>
      </c>
      <c r="C627">
        <v>96619300004</v>
      </c>
      <c r="D627" s="6" t="s">
        <v>431</v>
      </c>
      <c r="E627" t="s">
        <v>11</v>
      </c>
      <c r="F627" s="1">
        <v>7</v>
      </c>
      <c r="G627" s="2">
        <v>433.81</v>
      </c>
      <c r="H627" s="15"/>
      <c r="I627" s="20"/>
      <c r="J627" s="29"/>
    </row>
    <row r="628" spans="1:10" x14ac:dyDescent="0.2">
      <c r="A628" s="7" t="s">
        <v>1363</v>
      </c>
      <c r="B628" s="7"/>
      <c r="C628" s="7"/>
      <c r="D628" s="7"/>
      <c r="E628" s="7"/>
      <c r="F628" s="8">
        <v>15284.317000000001</v>
      </c>
      <c r="G628" s="9">
        <v>1625317.4599999995</v>
      </c>
      <c r="H628" s="16"/>
      <c r="I628" s="30">
        <f t="shared" ref="I628:J628" si="6">SUM(I421:I627)</f>
        <v>0</v>
      </c>
      <c r="J628" s="30">
        <f t="shared" si="6"/>
        <v>891498.92</v>
      </c>
    </row>
    <row r="629" spans="1:10" x14ac:dyDescent="0.2">
      <c r="A629" s="10" t="s">
        <v>50</v>
      </c>
      <c r="B629" s="6" t="s">
        <v>10</v>
      </c>
      <c r="C629">
        <v>14158000001</v>
      </c>
      <c r="D629" s="6" t="s">
        <v>708</v>
      </c>
      <c r="E629" t="s">
        <v>11</v>
      </c>
      <c r="F629" s="1">
        <v>3</v>
      </c>
      <c r="G629" s="2">
        <v>0.03</v>
      </c>
      <c r="H629" s="15"/>
      <c r="I629" s="20"/>
      <c r="J629" s="29"/>
    </row>
    <row r="630" spans="1:10" x14ac:dyDescent="0.2">
      <c r="A630" s="10" t="s">
        <v>50</v>
      </c>
      <c r="B630" s="6" t="s">
        <v>10</v>
      </c>
      <c r="C630">
        <v>14620000004</v>
      </c>
      <c r="D630" s="6" t="s">
        <v>351</v>
      </c>
      <c r="E630" t="s">
        <v>11</v>
      </c>
      <c r="F630" s="1">
        <v>7</v>
      </c>
      <c r="G630" s="2">
        <v>131.93</v>
      </c>
      <c r="H630" s="15"/>
      <c r="I630" s="20"/>
      <c r="J630" s="29"/>
    </row>
    <row r="631" spans="1:10" x14ac:dyDescent="0.2">
      <c r="A631" s="10" t="s">
        <v>50</v>
      </c>
      <c r="B631" s="6" t="s">
        <v>10</v>
      </c>
      <c r="C631">
        <v>14620000007</v>
      </c>
      <c r="D631" s="6" t="s">
        <v>515</v>
      </c>
      <c r="E631" t="s">
        <v>11</v>
      </c>
      <c r="F631" s="1">
        <v>7</v>
      </c>
      <c r="G631" s="2">
        <v>1505.59</v>
      </c>
      <c r="H631" s="15"/>
      <c r="I631" s="20"/>
      <c r="J631" s="29"/>
    </row>
    <row r="632" spans="1:10" x14ac:dyDescent="0.2">
      <c r="A632" s="10" t="s">
        <v>50</v>
      </c>
      <c r="B632" s="6" t="s">
        <v>10</v>
      </c>
      <c r="C632">
        <v>19910000001</v>
      </c>
      <c r="D632" s="6" t="s">
        <v>301</v>
      </c>
      <c r="E632" t="s">
        <v>11</v>
      </c>
      <c r="F632" s="1">
        <v>22</v>
      </c>
      <c r="G632" s="2">
        <v>295.32</v>
      </c>
      <c r="H632" s="15"/>
      <c r="I632" s="20"/>
      <c r="J632" s="29"/>
    </row>
    <row r="633" spans="1:10" x14ac:dyDescent="0.2">
      <c r="A633" s="10" t="s">
        <v>50</v>
      </c>
      <c r="B633" s="6" t="s">
        <v>10</v>
      </c>
      <c r="C633">
        <v>22451100001</v>
      </c>
      <c r="D633" s="6" t="s">
        <v>707</v>
      </c>
      <c r="E633" t="s">
        <v>40</v>
      </c>
      <c r="F633" s="1">
        <v>120</v>
      </c>
      <c r="G633" s="2">
        <v>1224.4100000000001</v>
      </c>
      <c r="H633" s="15"/>
      <c r="I633" s="20"/>
      <c r="J633" s="29"/>
    </row>
    <row r="634" spans="1:10" x14ac:dyDescent="0.2">
      <c r="A634" s="10" t="s">
        <v>50</v>
      </c>
      <c r="B634" s="6" t="s">
        <v>10</v>
      </c>
      <c r="C634">
        <v>22472100012</v>
      </c>
      <c r="D634" s="6" t="s">
        <v>1003</v>
      </c>
      <c r="E634" t="s">
        <v>18</v>
      </c>
      <c r="F634" s="1">
        <v>9.9</v>
      </c>
      <c r="G634" s="2">
        <v>871.62</v>
      </c>
      <c r="H634" s="15"/>
      <c r="I634" s="20"/>
      <c r="J634" s="29"/>
    </row>
    <row r="635" spans="1:10" x14ac:dyDescent="0.2">
      <c r="A635" s="10" t="s">
        <v>50</v>
      </c>
      <c r="B635" s="6" t="s">
        <v>10</v>
      </c>
      <c r="C635">
        <v>22481200015</v>
      </c>
      <c r="D635" s="6" t="s">
        <v>53</v>
      </c>
      <c r="E635" t="s">
        <v>11</v>
      </c>
      <c r="F635" s="1">
        <v>6</v>
      </c>
      <c r="G635" s="2">
        <v>674.24</v>
      </c>
      <c r="H635" s="15"/>
      <c r="I635" s="20"/>
      <c r="J635" s="29"/>
    </row>
    <row r="636" spans="1:10" x14ac:dyDescent="0.2">
      <c r="A636" s="10" t="s">
        <v>50</v>
      </c>
      <c r="B636" s="6" t="s">
        <v>10</v>
      </c>
      <c r="C636">
        <v>22481200017</v>
      </c>
      <c r="D636" s="6" t="s">
        <v>54</v>
      </c>
      <c r="E636" t="s">
        <v>11</v>
      </c>
      <c r="F636" s="1">
        <v>4</v>
      </c>
      <c r="G636" s="2">
        <v>183.05</v>
      </c>
      <c r="H636" s="15"/>
      <c r="I636" s="20"/>
      <c r="J636" s="29"/>
    </row>
    <row r="637" spans="1:10" x14ac:dyDescent="0.2">
      <c r="A637" s="10" t="s">
        <v>50</v>
      </c>
      <c r="B637" s="6" t="s">
        <v>10</v>
      </c>
      <c r="C637">
        <v>22481200018</v>
      </c>
      <c r="D637" s="6" t="s">
        <v>1048</v>
      </c>
      <c r="E637" t="s">
        <v>11</v>
      </c>
      <c r="F637" s="1">
        <v>5</v>
      </c>
      <c r="G637" s="2">
        <v>178.02</v>
      </c>
      <c r="H637" s="15"/>
      <c r="I637" s="20"/>
      <c r="J637" s="29"/>
    </row>
    <row r="638" spans="1:10" x14ac:dyDescent="0.2">
      <c r="A638" s="10" t="s">
        <v>50</v>
      </c>
      <c r="B638" s="6" t="s">
        <v>10</v>
      </c>
      <c r="C638">
        <v>22483900015</v>
      </c>
      <c r="D638" s="6" t="s">
        <v>88</v>
      </c>
      <c r="E638" t="s">
        <v>11</v>
      </c>
      <c r="F638" s="1">
        <v>12</v>
      </c>
      <c r="G638" s="2">
        <v>10560</v>
      </c>
      <c r="H638" s="15"/>
      <c r="I638" s="22"/>
      <c r="J638" s="26"/>
    </row>
    <row r="639" spans="1:10" x14ac:dyDescent="0.2">
      <c r="A639" s="10" t="s">
        <v>50</v>
      </c>
      <c r="B639" s="6" t="s">
        <v>10</v>
      </c>
      <c r="C639">
        <v>22925000006</v>
      </c>
      <c r="D639" s="6" t="s">
        <v>1251</v>
      </c>
      <c r="E639" t="s">
        <v>18</v>
      </c>
      <c r="F639" s="1">
        <v>9</v>
      </c>
      <c r="G639" s="2">
        <v>3733.33</v>
      </c>
      <c r="H639" s="15"/>
      <c r="I639" s="20"/>
      <c r="J639" s="29"/>
    </row>
    <row r="640" spans="1:10" x14ac:dyDescent="0.2">
      <c r="A640" s="10" t="s">
        <v>50</v>
      </c>
      <c r="B640" s="6" t="s">
        <v>10</v>
      </c>
      <c r="C640">
        <v>34600000110</v>
      </c>
      <c r="D640" s="6" t="s">
        <v>1026</v>
      </c>
      <c r="E640" t="s">
        <v>11</v>
      </c>
      <c r="F640" s="1">
        <v>69</v>
      </c>
      <c r="G640" s="2">
        <v>2.0699999999999998</v>
      </c>
      <c r="H640" s="15"/>
      <c r="I640" s="20"/>
      <c r="J640" s="29"/>
    </row>
    <row r="641" spans="1:10" x14ac:dyDescent="0.2">
      <c r="A641" s="10" t="s">
        <v>50</v>
      </c>
      <c r="B641" s="6" t="s">
        <v>10</v>
      </c>
      <c r="C641">
        <v>34642100009</v>
      </c>
      <c r="D641" s="6" t="s">
        <v>1078</v>
      </c>
      <c r="E641" t="s">
        <v>11</v>
      </c>
      <c r="F641" s="1">
        <v>476</v>
      </c>
      <c r="G641" s="2">
        <v>4117.42</v>
      </c>
      <c r="H641" s="15"/>
      <c r="I641" s="20"/>
      <c r="J641" s="29"/>
    </row>
    <row r="642" spans="1:10" x14ac:dyDescent="0.2">
      <c r="A642" s="10" t="s">
        <v>50</v>
      </c>
      <c r="B642" s="6" t="s">
        <v>10</v>
      </c>
      <c r="C642">
        <v>34647400013</v>
      </c>
      <c r="D642" s="6" t="s">
        <v>1254</v>
      </c>
      <c r="E642" t="s">
        <v>11</v>
      </c>
      <c r="F642" s="1">
        <v>43</v>
      </c>
      <c r="G642" s="2">
        <v>180.76</v>
      </c>
      <c r="H642" s="15"/>
      <c r="I642" s="20"/>
      <c r="J642" s="29"/>
    </row>
    <row r="643" spans="1:10" x14ac:dyDescent="0.2">
      <c r="A643" s="10" t="s">
        <v>50</v>
      </c>
      <c r="B643" s="6" t="s">
        <v>10</v>
      </c>
      <c r="C643">
        <v>34661100039</v>
      </c>
      <c r="D643" s="6" t="s">
        <v>1067</v>
      </c>
      <c r="E643" t="s">
        <v>11</v>
      </c>
      <c r="F643" s="1">
        <v>298</v>
      </c>
      <c r="G643" s="2">
        <v>203.59</v>
      </c>
      <c r="H643" s="15"/>
      <c r="I643" s="20"/>
      <c r="J643" s="29"/>
    </row>
    <row r="644" spans="1:10" x14ac:dyDescent="0.2">
      <c r="A644" s="10" t="s">
        <v>50</v>
      </c>
      <c r="B644" s="6" t="s">
        <v>10</v>
      </c>
      <c r="C644">
        <v>34662000012</v>
      </c>
      <c r="D644" s="6" t="s">
        <v>998</v>
      </c>
      <c r="E644" t="s">
        <v>11</v>
      </c>
      <c r="F644" s="1">
        <v>130</v>
      </c>
      <c r="G644" s="2">
        <v>510.91</v>
      </c>
      <c r="H644" s="15"/>
      <c r="I644" s="20"/>
      <c r="J644" s="29"/>
    </row>
    <row r="645" spans="1:10" x14ac:dyDescent="0.2">
      <c r="A645" s="10" t="s">
        <v>50</v>
      </c>
      <c r="B645" s="6" t="s">
        <v>10</v>
      </c>
      <c r="C645">
        <v>34662000013</v>
      </c>
      <c r="D645" s="6" t="s">
        <v>999</v>
      </c>
      <c r="E645" t="s">
        <v>11</v>
      </c>
      <c r="F645" s="1">
        <v>53</v>
      </c>
      <c r="G645" s="2">
        <v>144.38</v>
      </c>
      <c r="H645" s="15"/>
      <c r="I645" s="20"/>
      <c r="J645" s="29"/>
    </row>
    <row r="646" spans="1:10" x14ac:dyDescent="0.2">
      <c r="A646" s="10" t="s">
        <v>50</v>
      </c>
      <c r="B646" s="6" t="s">
        <v>10</v>
      </c>
      <c r="C646">
        <v>34664600006</v>
      </c>
      <c r="D646" s="6" t="s">
        <v>1080</v>
      </c>
      <c r="E646" t="s">
        <v>11</v>
      </c>
      <c r="F646" s="1">
        <v>230</v>
      </c>
      <c r="G646" s="2">
        <v>1257.07</v>
      </c>
      <c r="H646" s="15"/>
      <c r="I646" s="20"/>
      <c r="J646" s="29"/>
    </row>
    <row r="647" spans="1:10" x14ac:dyDescent="0.2">
      <c r="A647" s="10" t="s">
        <v>50</v>
      </c>
      <c r="B647" s="6" t="s">
        <v>10</v>
      </c>
      <c r="C647">
        <v>34664600008</v>
      </c>
      <c r="D647" s="6" t="s">
        <v>1283</v>
      </c>
      <c r="E647" t="s">
        <v>11</v>
      </c>
      <c r="F647" s="1">
        <v>50</v>
      </c>
      <c r="G647" s="2">
        <v>514.83000000000004</v>
      </c>
      <c r="H647" s="15"/>
      <c r="I647" s="20"/>
      <c r="J647" s="29"/>
    </row>
    <row r="648" spans="1:10" x14ac:dyDescent="0.2">
      <c r="A648" s="10" t="s">
        <v>50</v>
      </c>
      <c r="B648" s="6" t="s">
        <v>10</v>
      </c>
      <c r="C648">
        <v>34664700001</v>
      </c>
      <c r="D648" s="6" t="s">
        <v>1232</v>
      </c>
      <c r="E648" t="s">
        <v>11</v>
      </c>
      <c r="F648" s="1">
        <v>50</v>
      </c>
      <c r="G648" s="2">
        <v>55</v>
      </c>
      <c r="H648" s="15"/>
      <c r="I648" s="20"/>
      <c r="J648" s="29"/>
    </row>
    <row r="649" spans="1:10" x14ac:dyDescent="0.2">
      <c r="A649" s="10" t="s">
        <v>50</v>
      </c>
      <c r="B649" s="6" t="s">
        <v>10</v>
      </c>
      <c r="C649">
        <v>34665200004</v>
      </c>
      <c r="D649" s="6" t="s">
        <v>1068</v>
      </c>
      <c r="E649" t="s">
        <v>11</v>
      </c>
      <c r="F649" s="1">
        <v>224</v>
      </c>
      <c r="G649" s="2">
        <v>3060.34</v>
      </c>
      <c r="H649" s="15"/>
      <c r="I649" s="20"/>
      <c r="J649" s="29"/>
    </row>
    <row r="650" spans="1:10" x14ac:dyDescent="0.2">
      <c r="A650" s="10" t="s">
        <v>50</v>
      </c>
      <c r="B650" s="6" t="s">
        <v>10</v>
      </c>
      <c r="C650">
        <v>34671000009</v>
      </c>
      <c r="D650" s="6" t="s">
        <v>1233</v>
      </c>
      <c r="E650" t="s">
        <v>11</v>
      </c>
      <c r="F650" s="1">
        <v>120</v>
      </c>
      <c r="G650" s="2">
        <v>130.80000000000001</v>
      </c>
      <c r="H650" s="15"/>
      <c r="I650" s="20"/>
      <c r="J650" s="29"/>
    </row>
    <row r="651" spans="1:10" x14ac:dyDescent="0.2">
      <c r="A651" s="10" t="s">
        <v>50</v>
      </c>
      <c r="B651" s="6" t="s">
        <v>10</v>
      </c>
      <c r="C651">
        <v>36000070049</v>
      </c>
      <c r="D651" s="6" t="s">
        <v>248</v>
      </c>
      <c r="E651" t="s">
        <v>11</v>
      </c>
      <c r="F651" s="1">
        <v>6</v>
      </c>
      <c r="G651" s="2">
        <v>19800</v>
      </c>
      <c r="H651" s="15"/>
      <c r="I651" s="22"/>
      <c r="J651" s="26"/>
    </row>
    <row r="652" spans="1:10" x14ac:dyDescent="0.2">
      <c r="A652" s="10" t="s">
        <v>50</v>
      </c>
      <c r="B652" s="6" t="s">
        <v>10</v>
      </c>
      <c r="C652">
        <v>37120000006</v>
      </c>
      <c r="D652" s="6" t="s">
        <v>97</v>
      </c>
      <c r="E652" t="s">
        <v>11</v>
      </c>
      <c r="F652" s="1">
        <v>1</v>
      </c>
      <c r="G652" s="2">
        <v>355.93</v>
      </c>
      <c r="H652" s="15"/>
      <c r="I652" s="20"/>
      <c r="J652" s="29"/>
    </row>
    <row r="653" spans="1:10" x14ac:dyDescent="0.2">
      <c r="A653" s="10" t="s">
        <v>50</v>
      </c>
      <c r="B653" s="6" t="s">
        <v>10</v>
      </c>
      <c r="C653">
        <v>42000000508</v>
      </c>
      <c r="D653" s="6" t="s">
        <v>475</v>
      </c>
      <c r="E653" t="s">
        <v>11</v>
      </c>
      <c r="F653" s="1">
        <v>1</v>
      </c>
      <c r="G653" s="2">
        <v>118.75</v>
      </c>
      <c r="H653" s="15"/>
      <c r="I653" s="20"/>
      <c r="J653" s="29"/>
    </row>
    <row r="654" spans="1:10" x14ac:dyDescent="0.2">
      <c r="A654" s="10" t="s">
        <v>50</v>
      </c>
      <c r="B654" s="6" t="s">
        <v>10</v>
      </c>
      <c r="C654">
        <v>42000001310</v>
      </c>
      <c r="D654" s="6" t="s">
        <v>1243</v>
      </c>
      <c r="E654" t="s">
        <v>11</v>
      </c>
      <c r="F654" s="1">
        <v>4</v>
      </c>
      <c r="G654" s="2">
        <v>1050</v>
      </c>
      <c r="H654" s="15"/>
      <c r="I654" s="20"/>
      <c r="J654" s="29"/>
    </row>
    <row r="655" spans="1:10" x14ac:dyDescent="0.2">
      <c r="A655" s="10" t="s">
        <v>50</v>
      </c>
      <c r="B655" s="6" t="s">
        <v>10</v>
      </c>
      <c r="C655">
        <v>42000001740</v>
      </c>
      <c r="D655" s="6" t="s">
        <v>1236</v>
      </c>
      <c r="E655" t="s">
        <v>11</v>
      </c>
      <c r="F655" s="1">
        <v>170</v>
      </c>
      <c r="G655" s="2">
        <v>4525.71</v>
      </c>
      <c r="H655" s="15"/>
      <c r="I655" s="20"/>
      <c r="J655" s="29"/>
    </row>
    <row r="656" spans="1:10" x14ac:dyDescent="0.2">
      <c r="A656" s="10" t="s">
        <v>50</v>
      </c>
      <c r="B656" s="6" t="s">
        <v>10</v>
      </c>
      <c r="C656">
        <v>45000000033</v>
      </c>
      <c r="D656" s="6" t="s">
        <v>1058</v>
      </c>
      <c r="E656" t="s">
        <v>11</v>
      </c>
      <c r="F656" s="1">
        <v>50</v>
      </c>
      <c r="G656" s="2">
        <v>870.19</v>
      </c>
      <c r="H656" s="15"/>
      <c r="I656" s="20"/>
      <c r="J656" s="29"/>
    </row>
    <row r="657" spans="1:10" x14ac:dyDescent="0.2">
      <c r="A657" s="10" t="s">
        <v>50</v>
      </c>
      <c r="B657" s="6" t="s">
        <v>10</v>
      </c>
      <c r="C657">
        <v>48000000144</v>
      </c>
      <c r="D657" s="6" t="s">
        <v>198</v>
      </c>
      <c r="E657" t="s">
        <v>11</v>
      </c>
      <c r="F657" s="1">
        <v>1</v>
      </c>
      <c r="G657" s="2">
        <v>179.24</v>
      </c>
      <c r="H657" s="15"/>
      <c r="I657" s="20"/>
      <c r="J657" s="29"/>
    </row>
    <row r="658" spans="1:10" x14ac:dyDescent="0.2">
      <c r="A658" s="10" t="s">
        <v>50</v>
      </c>
      <c r="B658" s="6" t="s">
        <v>10</v>
      </c>
      <c r="C658">
        <v>49231100001</v>
      </c>
      <c r="D658" s="6" t="s">
        <v>199</v>
      </c>
      <c r="E658" t="s">
        <v>11</v>
      </c>
      <c r="F658" s="1">
        <v>1</v>
      </c>
      <c r="G658" s="2">
        <v>2323.0300000000002</v>
      </c>
      <c r="H658" s="15"/>
      <c r="I658" s="20"/>
      <c r="J658" s="29"/>
    </row>
    <row r="659" spans="1:10" x14ac:dyDescent="0.2">
      <c r="A659" s="10" t="s">
        <v>50</v>
      </c>
      <c r="B659" s="6" t="s">
        <v>10</v>
      </c>
      <c r="C659">
        <v>49251200001</v>
      </c>
      <c r="D659" s="6" t="s">
        <v>122</v>
      </c>
      <c r="E659" t="s">
        <v>11</v>
      </c>
      <c r="F659" s="1">
        <v>10</v>
      </c>
      <c r="G659" s="2">
        <v>9632.08</v>
      </c>
      <c r="H659" s="15"/>
      <c r="I659" s="22"/>
      <c r="J659" s="26"/>
    </row>
    <row r="660" spans="1:10" x14ac:dyDescent="0.2">
      <c r="A660" s="10" t="s">
        <v>50</v>
      </c>
      <c r="B660" s="6" t="s">
        <v>10</v>
      </c>
      <c r="C660">
        <v>49251200002</v>
      </c>
      <c r="D660" s="6" t="s">
        <v>87</v>
      </c>
      <c r="E660" t="s">
        <v>11</v>
      </c>
      <c r="F660" s="1">
        <v>4</v>
      </c>
      <c r="G660" s="2">
        <v>4817.21</v>
      </c>
      <c r="H660" s="15"/>
      <c r="I660" s="20"/>
      <c r="J660" s="29"/>
    </row>
    <row r="661" spans="1:10" x14ac:dyDescent="0.2">
      <c r="A661" s="10" t="s">
        <v>50</v>
      </c>
      <c r="B661" s="6" t="s">
        <v>10</v>
      </c>
      <c r="C661">
        <v>49252200001</v>
      </c>
      <c r="D661" s="6" t="s">
        <v>518</v>
      </c>
      <c r="E661" t="s">
        <v>11</v>
      </c>
      <c r="F661" s="1">
        <v>2</v>
      </c>
      <c r="G661" s="2">
        <v>654.02</v>
      </c>
      <c r="H661" s="15"/>
      <c r="I661" s="20"/>
      <c r="J661" s="29"/>
    </row>
    <row r="662" spans="1:10" x14ac:dyDescent="0.2">
      <c r="A662" s="10" t="s">
        <v>50</v>
      </c>
      <c r="B662" s="6" t="s">
        <v>10</v>
      </c>
      <c r="C662">
        <v>49252200003</v>
      </c>
      <c r="D662" s="6" t="s">
        <v>477</v>
      </c>
      <c r="E662" t="s">
        <v>11</v>
      </c>
      <c r="F662" s="1">
        <v>5</v>
      </c>
      <c r="G662" s="2">
        <v>1021.58</v>
      </c>
      <c r="H662" s="15"/>
      <c r="I662" s="20"/>
      <c r="J662" s="29"/>
    </row>
    <row r="663" spans="1:10" x14ac:dyDescent="0.2">
      <c r="A663" s="10" t="s">
        <v>50</v>
      </c>
      <c r="B663" s="6" t="s">
        <v>10</v>
      </c>
      <c r="C663">
        <v>49252200011</v>
      </c>
      <c r="D663" s="6" t="s">
        <v>476</v>
      </c>
      <c r="E663" t="s">
        <v>11</v>
      </c>
      <c r="F663" s="1">
        <v>6</v>
      </c>
      <c r="G663" s="2">
        <v>2409.69</v>
      </c>
      <c r="H663" s="15"/>
      <c r="I663" s="20"/>
      <c r="J663" s="29"/>
    </row>
    <row r="664" spans="1:10" x14ac:dyDescent="0.2">
      <c r="A664" s="10" t="s">
        <v>50</v>
      </c>
      <c r="B664" s="6" t="s">
        <v>10</v>
      </c>
      <c r="C664">
        <v>49252200014</v>
      </c>
      <c r="D664" s="6" t="s">
        <v>96</v>
      </c>
      <c r="E664" t="s">
        <v>11</v>
      </c>
      <c r="F664" s="1">
        <v>7</v>
      </c>
      <c r="G664" s="2">
        <v>2477.29</v>
      </c>
      <c r="H664" s="15"/>
      <c r="I664" s="20"/>
      <c r="J664" s="29"/>
    </row>
    <row r="665" spans="1:10" x14ac:dyDescent="0.2">
      <c r="A665" s="10" t="s">
        <v>50</v>
      </c>
      <c r="B665" s="6" t="s">
        <v>10</v>
      </c>
      <c r="C665">
        <v>52639500026</v>
      </c>
      <c r="D665" s="6" t="s">
        <v>372</v>
      </c>
      <c r="E665" t="s">
        <v>11</v>
      </c>
      <c r="F665" s="1">
        <v>12</v>
      </c>
      <c r="G665" s="2">
        <v>3780</v>
      </c>
      <c r="H665" s="15"/>
      <c r="I665" s="20"/>
      <c r="J665" s="29"/>
    </row>
    <row r="666" spans="1:10" x14ac:dyDescent="0.2">
      <c r="A666" s="10" t="s">
        <v>50</v>
      </c>
      <c r="B666" s="6" t="s">
        <v>10</v>
      </c>
      <c r="C666">
        <v>54411000002</v>
      </c>
      <c r="D666" s="6" t="s">
        <v>1242</v>
      </c>
      <c r="E666" t="s">
        <v>381</v>
      </c>
      <c r="F666" s="1">
        <v>4.0000000000000001E-3</v>
      </c>
      <c r="G666" s="2">
        <v>486.41</v>
      </c>
      <c r="H666" s="15"/>
      <c r="I666" s="20"/>
      <c r="J666" s="29"/>
    </row>
    <row r="667" spans="1:10" x14ac:dyDescent="0.2">
      <c r="A667" s="10" t="s">
        <v>50</v>
      </c>
      <c r="B667" s="6" t="s">
        <v>10</v>
      </c>
      <c r="C667">
        <v>54411000003</v>
      </c>
      <c r="D667" s="6" t="s">
        <v>1155</v>
      </c>
      <c r="E667" t="s">
        <v>381</v>
      </c>
      <c r="F667" s="1">
        <v>4.0000000000000001E-3</v>
      </c>
      <c r="G667" s="2">
        <v>288.79000000000002</v>
      </c>
      <c r="H667" s="15"/>
      <c r="I667" s="20"/>
      <c r="J667" s="29"/>
    </row>
    <row r="668" spans="1:10" x14ac:dyDescent="0.2">
      <c r="A668" s="10" t="s">
        <v>50</v>
      </c>
      <c r="B668" s="6" t="s">
        <v>10</v>
      </c>
      <c r="C668">
        <v>54411000004</v>
      </c>
      <c r="D668" s="6" t="s">
        <v>1221</v>
      </c>
      <c r="E668" t="s">
        <v>381</v>
      </c>
      <c r="F668" s="1">
        <v>4.0000000000000001E-3</v>
      </c>
      <c r="G668" s="2">
        <v>80.98</v>
      </c>
      <c r="H668" s="15"/>
      <c r="I668" s="20"/>
      <c r="J668" s="29"/>
    </row>
    <row r="669" spans="1:10" x14ac:dyDescent="0.2">
      <c r="A669" s="10" t="s">
        <v>50</v>
      </c>
      <c r="B669" s="6" t="s">
        <v>10</v>
      </c>
      <c r="C669">
        <v>57123200001</v>
      </c>
      <c r="D669" s="6" t="s">
        <v>1292</v>
      </c>
      <c r="E669" t="s">
        <v>46</v>
      </c>
      <c r="F669" s="1">
        <v>8.2620000000000005</v>
      </c>
      <c r="G669" s="2">
        <v>31946.42</v>
      </c>
      <c r="H669" s="15"/>
      <c r="I669" s="22"/>
      <c r="J669" s="26"/>
    </row>
    <row r="670" spans="1:10" x14ac:dyDescent="0.2">
      <c r="A670" s="10" t="s">
        <v>50</v>
      </c>
      <c r="B670" s="6" t="s">
        <v>10</v>
      </c>
      <c r="C670">
        <v>81611500002</v>
      </c>
      <c r="D670" s="6" t="s">
        <v>1084</v>
      </c>
      <c r="E670" t="s">
        <v>18</v>
      </c>
      <c r="F670" s="1">
        <v>25</v>
      </c>
      <c r="G670" s="2">
        <v>2944.92</v>
      </c>
      <c r="H670" s="15"/>
      <c r="I670" s="20"/>
      <c r="J670" s="29"/>
    </row>
    <row r="671" spans="1:10" x14ac:dyDescent="0.2">
      <c r="A671" s="5" t="s">
        <v>50</v>
      </c>
      <c r="B671" s="6" t="s">
        <v>10</v>
      </c>
      <c r="C671">
        <v>87111400001</v>
      </c>
      <c r="D671" s="6" t="s">
        <v>1028</v>
      </c>
      <c r="E671" t="s">
        <v>40</v>
      </c>
      <c r="F671" s="1">
        <v>661.38</v>
      </c>
      <c r="G671" s="2">
        <v>17129</v>
      </c>
      <c r="H671" s="15"/>
      <c r="I671" s="20" t="s">
        <v>1419</v>
      </c>
      <c r="J671" s="29">
        <f>G671</f>
        <v>17129</v>
      </c>
    </row>
    <row r="672" spans="1:10" x14ac:dyDescent="0.2">
      <c r="A672" s="7" t="s">
        <v>1364</v>
      </c>
      <c r="B672" s="7"/>
      <c r="C672" s="7"/>
      <c r="D672" s="7"/>
      <c r="E672" s="7"/>
      <c r="F672" s="8">
        <v>2922.5540000000001</v>
      </c>
      <c r="G672" s="9">
        <v>136425.95000000001</v>
      </c>
      <c r="H672" s="16"/>
      <c r="I672" s="30">
        <f t="shared" ref="I672:J672" si="7">SUM(I629:I671)</f>
        <v>0</v>
      </c>
      <c r="J672" s="30">
        <f t="shared" si="7"/>
        <v>17129</v>
      </c>
    </row>
    <row r="673" spans="1:10" x14ac:dyDescent="0.2">
      <c r="A673" s="10" t="s">
        <v>57</v>
      </c>
      <c r="B673" s="6" t="s">
        <v>10</v>
      </c>
      <c r="C673">
        <v>12720000024</v>
      </c>
      <c r="D673" s="6" t="s">
        <v>582</v>
      </c>
      <c r="E673" t="s">
        <v>18</v>
      </c>
      <c r="F673" s="1">
        <v>100</v>
      </c>
      <c r="G673" s="2">
        <v>6271.19</v>
      </c>
      <c r="H673" s="15"/>
      <c r="I673" s="22"/>
      <c r="J673" s="26"/>
    </row>
    <row r="674" spans="1:10" x14ac:dyDescent="0.2">
      <c r="A674" s="10" t="s">
        <v>57</v>
      </c>
      <c r="B674" s="6" t="s">
        <v>10</v>
      </c>
      <c r="C674">
        <v>12720000089</v>
      </c>
      <c r="D674" s="6" t="s">
        <v>645</v>
      </c>
      <c r="E674" t="s">
        <v>18</v>
      </c>
      <c r="F674" s="1">
        <v>10</v>
      </c>
      <c r="G674" s="2">
        <v>627.12</v>
      </c>
      <c r="H674" s="15"/>
      <c r="I674" s="20"/>
      <c r="J674" s="29"/>
    </row>
    <row r="675" spans="1:10" x14ac:dyDescent="0.2">
      <c r="A675" s="10" t="s">
        <v>57</v>
      </c>
      <c r="B675" s="6" t="s">
        <v>10</v>
      </c>
      <c r="C675">
        <v>12730000022</v>
      </c>
      <c r="D675" s="6" t="s">
        <v>178</v>
      </c>
      <c r="E675" t="s">
        <v>11</v>
      </c>
      <c r="F675" s="1">
        <v>20</v>
      </c>
      <c r="G675" s="2">
        <v>4745.6000000000004</v>
      </c>
      <c r="H675" s="15"/>
      <c r="I675" s="20"/>
      <c r="J675" s="29"/>
    </row>
    <row r="676" spans="1:10" x14ac:dyDescent="0.2">
      <c r="A676" s="10" t="s">
        <v>57</v>
      </c>
      <c r="B676" s="6" t="s">
        <v>10</v>
      </c>
      <c r="C676">
        <v>12730000028</v>
      </c>
      <c r="D676" s="6" t="s">
        <v>80</v>
      </c>
      <c r="E676" t="s">
        <v>18</v>
      </c>
      <c r="F676" s="1">
        <v>20</v>
      </c>
      <c r="G676" s="2">
        <v>8820</v>
      </c>
      <c r="H676" s="15"/>
      <c r="I676" s="22"/>
      <c r="J676" s="26"/>
    </row>
    <row r="677" spans="1:10" x14ac:dyDescent="0.2">
      <c r="A677" s="10" t="s">
        <v>57</v>
      </c>
      <c r="B677" s="6" t="s">
        <v>10</v>
      </c>
      <c r="C677">
        <v>14120000030</v>
      </c>
      <c r="D677" s="6" t="s">
        <v>716</v>
      </c>
      <c r="E677" t="s">
        <v>11</v>
      </c>
      <c r="F677" s="1">
        <v>39</v>
      </c>
      <c r="G677" s="2">
        <v>5085.74</v>
      </c>
      <c r="H677" s="15"/>
      <c r="I677" s="22"/>
      <c r="J677" s="26"/>
    </row>
    <row r="678" spans="1:10" x14ac:dyDescent="0.2">
      <c r="A678" s="10" t="s">
        <v>57</v>
      </c>
      <c r="B678" s="6" t="s">
        <v>10</v>
      </c>
      <c r="C678">
        <v>14120000040</v>
      </c>
      <c r="D678" s="6" t="s">
        <v>689</v>
      </c>
      <c r="E678" t="s">
        <v>11</v>
      </c>
      <c r="F678" s="1">
        <v>19</v>
      </c>
      <c r="G678" s="2">
        <v>152</v>
      </c>
      <c r="H678" s="15"/>
      <c r="I678" s="20"/>
      <c r="J678" s="29"/>
    </row>
    <row r="679" spans="1:10" x14ac:dyDescent="0.2">
      <c r="A679" s="10" t="s">
        <v>57</v>
      </c>
      <c r="B679" s="6" t="s">
        <v>10</v>
      </c>
      <c r="C679">
        <v>14120000059</v>
      </c>
      <c r="D679" s="6" t="s">
        <v>711</v>
      </c>
      <c r="E679" t="s">
        <v>11</v>
      </c>
      <c r="F679" s="1">
        <v>1</v>
      </c>
      <c r="G679" s="2">
        <v>2259.89</v>
      </c>
      <c r="H679" s="15"/>
      <c r="I679" s="20"/>
      <c r="J679" s="29"/>
    </row>
    <row r="680" spans="1:10" x14ac:dyDescent="0.2">
      <c r="A680" s="10" t="s">
        <v>57</v>
      </c>
      <c r="B680" s="6" t="s">
        <v>10</v>
      </c>
      <c r="C680">
        <v>14154000001</v>
      </c>
      <c r="D680" s="6" t="s">
        <v>690</v>
      </c>
      <c r="E680" t="s">
        <v>11</v>
      </c>
      <c r="F680" s="1">
        <v>5</v>
      </c>
      <c r="G680" s="2">
        <v>5720.65</v>
      </c>
      <c r="H680" s="15"/>
      <c r="I680" s="20" t="s">
        <v>1419</v>
      </c>
      <c r="J680" s="29">
        <f>G680</f>
        <v>5720.65</v>
      </c>
    </row>
    <row r="681" spans="1:10" x14ac:dyDescent="0.2">
      <c r="A681" s="10" t="s">
        <v>57</v>
      </c>
      <c r="B681" s="6" t="s">
        <v>10</v>
      </c>
      <c r="C681">
        <v>16800000092</v>
      </c>
      <c r="D681" s="6" t="s">
        <v>1237</v>
      </c>
      <c r="E681" t="s">
        <v>18</v>
      </c>
      <c r="F681" s="1">
        <v>5</v>
      </c>
      <c r="G681" s="2">
        <v>516.04999999999995</v>
      </c>
      <c r="H681" s="15"/>
      <c r="I681" s="20"/>
      <c r="J681" s="29"/>
    </row>
    <row r="682" spans="1:10" ht="33.75" x14ac:dyDescent="0.2">
      <c r="A682" s="10" t="s">
        <v>57</v>
      </c>
      <c r="B682" s="6" t="s">
        <v>10</v>
      </c>
      <c r="C682">
        <v>19113000006</v>
      </c>
      <c r="D682" s="6" t="s">
        <v>1240</v>
      </c>
      <c r="E682" t="s">
        <v>11</v>
      </c>
      <c r="F682" s="1">
        <v>80</v>
      </c>
      <c r="G682" s="2">
        <v>348217.06</v>
      </c>
      <c r="H682" s="15" t="s">
        <v>1413</v>
      </c>
      <c r="I682" s="22"/>
      <c r="J682" s="26"/>
    </row>
    <row r="683" spans="1:10" x14ac:dyDescent="0.2">
      <c r="A683" s="10" t="s">
        <v>57</v>
      </c>
      <c r="B683" s="6" t="s">
        <v>10</v>
      </c>
      <c r="C683">
        <v>22493000008</v>
      </c>
      <c r="D683" s="6" t="s">
        <v>411</v>
      </c>
      <c r="E683" t="s">
        <v>11</v>
      </c>
      <c r="F683" s="1">
        <v>1000</v>
      </c>
      <c r="G683" s="2">
        <v>251</v>
      </c>
      <c r="H683" s="15"/>
      <c r="I683" s="20"/>
      <c r="J683" s="29"/>
    </row>
    <row r="684" spans="1:10" x14ac:dyDescent="0.2">
      <c r="A684" s="10" t="s">
        <v>57</v>
      </c>
      <c r="B684" s="6" t="s">
        <v>10</v>
      </c>
      <c r="C684">
        <v>22971100006</v>
      </c>
      <c r="D684" s="6" t="s">
        <v>694</v>
      </c>
      <c r="E684" t="s">
        <v>11</v>
      </c>
      <c r="F684" s="1">
        <v>571</v>
      </c>
      <c r="G684" s="2">
        <v>11322.93</v>
      </c>
      <c r="H684" s="15"/>
      <c r="I684" s="22"/>
      <c r="J684" s="26"/>
    </row>
    <row r="685" spans="1:10" x14ac:dyDescent="0.2">
      <c r="A685" s="10" t="s">
        <v>57</v>
      </c>
      <c r="B685" s="6" t="s">
        <v>10</v>
      </c>
      <c r="C685">
        <v>22971900009</v>
      </c>
      <c r="D685" s="6" t="s">
        <v>685</v>
      </c>
      <c r="E685" t="s">
        <v>11</v>
      </c>
      <c r="F685" s="1">
        <v>50</v>
      </c>
      <c r="G685" s="2">
        <v>0.5</v>
      </c>
      <c r="H685" s="15"/>
      <c r="I685" s="20"/>
      <c r="J685" s="29"/>
    </row>
    <row r="686" spans="1:10" x14ac:dyDescent="0.2">
      <c r="A686" s="10" t="s">
        <v>57</v>
      </c>
      <c r="B686" s="6" t="s">
        <v>10</v>
      </c>
      <c r="C686">
        <v>22973100002</v>
      </c>
      <c r="D686" s="6" t="s">
        <v>692</v>
      </c>
      <c r="E686" t="s">
        <v>11</v>
      </c>
      <c r="F686" s="1">
        <v>21</v>
      </c>
      <c r="G686" s="2">
        <v>1949.48</v>
      </c>
      <c r="H686" s="15"/>
      <c r="I686" s="20"/>
      <c r="J686" s="29"/>
    </row>
    <row r="687" spans="1:10" x14ac:dyDescent="0.2">
      <c r="A687" s="10" t="s">
        <v>57</v>
      </c>
      <c r="B687" s="6" t="s">
        <v>10</v>
      </c>
      <c r="C687">
        <v>25390000109</v>
      </c>
      <c r="D687" s="6" t="s">
        <v>133</v>
      </c>
      <c r="E687" t="s">
        <v>11</v>
      </c>
      <c r="F687" s="1">
        <v>50</v>
      </c>
      <c r="G687" s="2">
        <v>254.24</v>
      </c>
      <c r="H687" s="15"/>
      <c r="I687" s="20"/>
      <c r="J687" s="29"/>
    </row>
    <row r="688" spans="1:10" x14ac:dyDescent="0.2">
      <c r="A688" s="10" t="s">
        <v>57</v>
      </c>
      <c r="B688" s="6" t="s">
        <v>10</v>
      </c>
      <c r="C688">
        <v>25390000110</v>
      </c>
      <c r="D688" s="6" t="s">
        <v>524</v>
      </c>
      <c r="E688" t="s">
        <v>11</v>
      </c>
      <c r="F688" s="1">
        <v>30</v>
      </c>
      <c r="G688" s="2">
        <v>76.27</v>
      </c>
      <c r="H688" s="15"/>
      <c r="I688" s="20"/>
      <c r="J688" s="29"/>
    </row>
    <row r="689" spans="1:10" x14ac:dyDescent="0.2">
      <c r="A689" s="10" t="s">
        <v>57</v>
      </c>
      <c r="B689" s="6" t="s">
        <v>10</v>
      </c>
      <c r="C689">
        <v>41731200001</v>
      </c>
      <c r="D689" s="6" t="s">
        <v>1197</v>
      </c>
      <c r="E689" t="s">
        <v>40</v>
      </c>
      <c r="F689" s="1">
        <v>76.650000000000006</v>
      </c>
      <c r="G689" s="2">
        <v>49037.53</v>
      </c>
      <c r="H689" s="15"/>
      <c r="I689" s="22"/>
      <c r="J689" s="26"/>
    </row>
    <row r="690" spans="1:10" x14ac:dyDescent="0.2">
      <c r="A690" s="10" t="s">
        <v>57</v>
      </c>
      <c r="B690" s="6" t="s">
        <v>10</v>
      </c>
      <c r="C690">
        <v>42000001066</v>
      </c>
      <c r="D690" s="6" t="s">
        <v>1297</v>
      </c>
      <c r="E690" t="s">
        <v>11</v>
      </c>
      <c r="F690" s="1">
        <v>6</v>
      </c>
      <c r="G690" s="2">
        <v>3.66</v>
      </c>
      <c r="H690" s="15"/>
      <c r="I690" s="20"/>
      <c r="J690" s="29"/>
    </row>
    <row r="691" spans="1:10" x14ac:dyDescent="0.2">
      <c r="A691" s="10" t="s">
        <v>57</v>
      </c>
      <c r="B691" s="6" t="s">
        <v>10</v>
      </c>
      <c r="C691">
        <v>42000001418</v>
      </c>
      <c r="D691" s="6" t="s">
        <v>256</v>
      </c>
      <c r="E691" t="s">
        <v>46</v>
      </c>
      <c r="F691" s="1">
        <v>0.2</v>
      </c>
      <c r="G691" s="2">
        <v>813.56</v>
      </c>
      <c r="H691" s="15"/>
      <c r="I691" s="20"/>
      <c r="J691" s="29"/>
    </row>
    <row r="692" spans="1:10" x14ac:dyDescent="0.2">
      <c r="A692" s="10" t="s">
        <v>57</v>
      </c>
      <c r="B692" s="6" t="s">
        <v>10</v>
      </c>
      <c r="C692">
        <v>42000002014</v>
      </c>
      <c r="D692" s="6" t="s">
        <v>1288</v>
      </c>
      <c r="E692" t="s">
        <v>11</v>
      </c>
      <c r="F692" s="1">
        <v>1</v>
      </c>
      <c r="G692" s="2">
        <v>58.28</v>
      </c>
      <c r="H692" s="15"/>
      <c r="I692" s="20"/>
      <c r="J692" s="29"/>
    </row>
    <row r="693" spans="1:10" x14ac:dyDescent="0.2">
      <c r="A693" s="10" t="s">
        <v>57</v>
      </c>
      <c r="B693" s="6" t="s">
        <v>10</v>
      </c>
      <c r="C693">
        <v>49841000002</v>
      </c>
      <c r="D693" s="6" t="s">
        <v>1345</v>
      </c>
      <c r="E693" t="s">
        <v>11</v>
      </c>
      <c r="F693" s="1">
        <v>50</v>
      </c>
      <c r="G693" s="2">
        <v>599.72</v>
      </c>
      <c r="H693" s="15"/>
      <c r="I693" s="20"/>
      <c r="J693" s="29"/>
    </row>
    <row r="694" spans="1:10" x14ac:dyDescent="0.2">
      <c r="A694" s="10" t="s">
        <v>57</v>
      </c>
      <c r="B694" s="6" t="s">
        <v>10</v>
      </c>
      <c r="C694">
        <v>57746600001</v>
      </c>
      <c r="D694" s="6" t="s">
        <v>1290</v>
      </c>
      <c r="E694" t="s">
        <v>117</v>
      </c>
      <c r="F694" s="1">
        <v>34.5</v>
      </c>
      <c r="G694" s="2">
        <v>293.43</v>
      </c>
      <c r="H694" s="15"/>
      <c r="I694" s="20"/>
      <c r="J694" s="29"/>
    </row>
    <row r="695" spans="1:10" x14ac:dyDescent="0.2">
      <c r="A695" s="10" t="s">
        <v>57</v>
      </c>
      <c r="B695" s="6" t="s">
        <v>10</v>
      </c>
      <c r="C695">
        <v>57746600004</v>
      </c>
      <c r="D695" s="6" t="s">
        <v>1302</v>
      </c>
      <c r="E695" t="s">
        <v>67</v>
      </c>
      <c r="F695" s="1">
        <v>200</v>
      </c>
      <c r="G695" s="2">
        <v>2669.49</v>
      </c>
      <c r="H695" s="15"/>
      <c r="I695" s="20"/>
      <c r="J695" s="29"/>
    </row>
    <row r="696" spans="1:10" x14ac:dyDescent="0.2">
      <c r="A696" s="10" t="s">
        <v>57</v>
      </c>
      <c r="B696" s="6" t="s">
        <v>10</v>
      </c>
      <c r="C696">
        <v>57863100001</v>
      </c>
      <c r="D696" s="6" t="s">
        <v>1294</v>
      </c>
      <c r="E696" t="s">
        <v>11</v>
      </c>
      <c r="F696" s="1">
        <v>9</v>
      </c>
      <c r="G696" s="2">
        <v>1517.76</v>
      </c>
      <c r="H696" s="15"/>
      <c r="I696" s="20"/>
      <c r="J696" s="29"/>
    </row>
    <row r="697" spans="1:10" x14ac:dyDescent="0.2">
      <c r="A697" s="5" t="s">
        <v>57</v>
      </c>
      <c r="B697" s="6" t="s">
        <v>10</v>
      </c>
      <c r="C697">
        <v>58550000001</v>
      </c>
      <c r="D697" s="6" t="s">
        <v>1306</v>
      </c>
      <c r="E697" t="s">
        <v>11</v>
      </c>
      <c r="F697" s="1">
        <v>2</v>
      </c>
      <c r="G697" s="2">
        <v>2953.62</v>
      </c>
      <c r="H697" s="15"/>
      <c r="I697" s="20"/>
      <c r="J697" s="29"/>
    </row>
    <row r="698" spans="1:10" x14ac:dyDescent="0.2">
      <c r="A698" s="7" t="s">
        <v>1365</v>
      </c>
      <c r="B698" s="7"/>
      <c r="C698" s="7"/>
      <c r="D698" s="7"/>
      <c r="E698" s="7"/>
      <c r="F698" s="8">
        <v>2400.35</v>
      </c>
      <c r="G698" s="9">
        <v>454216.76999999996</v>
      </c>
      <c r="H698" s="16"/>
      <c r="I698" s="30">
        <f t="shared" ref="I698:J698" si="8">SUM(I673:I697)</f>
        <v>0</v>
      </c>
      <c r="J698" s="30">
        <f t="shared" si="8"/>
        <v>5720.65</v>
      </c>
    </row>
    <row r="699" spans="1:10" x14ac:dyDescent="0.2">
      <c r="A699" s="10" t="s">
        <v>242</v>
      </c>
      <c r="B699" s="6" t="s">
        <v>10</v>
      </c>
      <c r="C699">
        <v>17332000007</v>
      </c>
      <c r="D699" s="6" t="s">
        <v>243</v>
      </c>
      <c r="E699" t="s">
        <v>46</v>
      </c>
      <c r="F699" s="1">
        <v>1.25</v>
      </c>
      <c r="G699" s="2">
        <v>2500</v>
      </c>
      <c r="H699" s="15"/>
      <c r="I699" s="20"/>
      <c r="J699" s="29"/>
    </row>
    <row r="700" spans="1:10" x14ac:dyDescent="0.2">
      <c r="A700" s="5" t="s">
        <v>242</v>
      </c>
      <c r="B700" s="6" t="s">
        <v>10</v>
      </c>
      <c r="C700">
        <v>42000002011</v>
      </c>
      <c r="D700" s="6" t="s">
        <v>1204</v>
      </c>
      <c r="E700" t="s">
        <v>46</v>
      </c>
      <c r="F700" s="1">
        <v>10</v>
      </c>
      <c r="G700" s="2">
        <v>32853.1</v>
      </c>
      <c r="H700" s="15" t="s">
        <v>1424</v>
      </c>
      <c r="I700" s="20" t="s">
        <v>1419</v>
      </c>
      <c r="J700" s="29">
        <f>G700</f>
        <v>32853.1</v>
      </c>
    </row>
    <row r="701" spans="1:10" x14ac:dyDescent="0.2">
      <c r="A701" s="7" t="s">
        <v>1366</v>
      </c>
      <c r="B701" s="7"/>
      <c r="C701" s="7"/>
      <c r="D701" s="7"/>
      <c r="E701" s="7"/>
      <c r="F701" s="8">
        <v>11.25</v>
      </c>
      <c r="G701" s="9">
        <v>35353.1</v>
      </c>
      <c r="H701" s="16"/>
      <c r="I701" s="30">
        <f t="shared" ref="I701:J701" si="9">SUM(I699:I700)</f>
        <v>0</v>
      </c>
      <c r="J701" s="30">
        <f t="shared" si="9"/>
        <v>32853.1</v>
      </c>
    </row>
    <row r="702" spans="1:10" x14ac:dyDescent="0.2">
      <c r="A702" s="5" t="s">
        <v>725</v>
      </c>
      <c r="B702" s="6" t="s">
        <v>10</v>
      </c>
      <c r="C702">
        <v>17332000004</v>
      </c>
      <c r="D702" s="6" t="s">
        <v>1037</v>
      </c>
      <c r="E702" t="s">
        <v>46</v>
      </c>
      <c r="F702" s="1">
        <v>5.7000000000000002E-2</v>
      </c>
      <c r="G702" s="2">
        <v>2280</v>
      </c>
      <c r="H702" s="15"/>
      <c r="I702" s="20"/>
      <c r="J702" s="29"/>
    </row>
    <row r="703" spans="1:10" x14ac:dyDescent="0.2">
      <c r="A703" s="7" t="s">
        <v>1367</v>
      </c>
      <c r="B703" s="7"/>
      <c r="C703" s="7"/>
      <c r="D703" s="7"/>
      <c r="E703" s="7"/>
      <c r="F703" s="8">
        <v>5.7000000000000002E-2</v>
      </c>
      <c r="G703" s="9">
        <v>2280</v>
      </c>
      <c r="H703" s="16"/>
      <c r="I703" s="30">
        <f t="shared" ref="I703:J703" si="10">I702</f>
        <v>0</v>
      </c>
      <c r="J703" s="30">
        <f t="shared" si="10"/>
        <v>0</v>
      </c>
    </row>
    <row r="704" spans="1:10" x14ac:dyDescent="0.2">
      <c r="A704" s="5" t="s">
        <v>252</v>
      </c>
      <c r="B704" s="6" t="s">
        <v>10</v>
      </c>
      <c r="C704" t="s">
        <v>1271</v>
      </c>
      <c r="D704" s="6" t="s">
        <v>1272</v>
      </c>
      <c r="E704" t="s">
        <v>18</v>
      </c>
      <c r="F704" s="1">
        <v>2.1</v>
      </c>
      <c r="G704" s="2">
        <v>986.41</v>
      </c>
      <c r="H704" s="15"/>
      <c r="I704" s="20"/>
      <c r="J704" s="29"/>
    </row>
    <row r="705" spans="1:10" x14ac:dyDescent="0.2">
      <c r="A705" s="7" t="s">
        <v>1368</v>
      </c>
      <c r="B705" s="7"/>
      <c r="C705" s="7"/>
      <c r="D705" s="7"/>
      <c r="E705" s="7"/>
      <c r="F705" s="8">
        <v>2.1</v>
      </c>
      <c r="G705" s="9">
        <v>986.41</v>
      </c>
      <c r="H705" s="16"/>
      <c r="I705" s="30">
        <f t="shared" ref="I705:J705" si="11">I704</f>
        <v>0</v>
      </c>
      <c r="J705" s="30">
        <f t="shared" si="11"/>
        <v>0</v>
      </c>
    </row>
    <row r="706" spans="1:10" x14ac:dyDescent="0.2">
      <c r="A706" s="10" t="s">
        <v>36</v>
      </c>
      <c r="B706" s="6" t="s">
        <v>15</v>
      </c>
      <c r="C706">
        <v>2511000007</v>
      </c>
      <c r="D706" s="6" t="s">
        <v>675</v>
      </c>
      <c r="E706" t="s">
        <v>18</v>
      </c>
      <c r="F706" s="1">
        <v>20.3</v>
      </c>
      <c r="G706" s="2">
        <v>1104</v>
      </c>
      <c r="H706" s="15"/>
      <c r="I706" s="20"/>
      <c r="J706" s="29"/>
    </row>
    <row r="707" spans="1:10" ht="22.5" hidden="1" x14ac:dyDescent="0.2">
      <c r="A707" s="10" t="s">
        <v>36</v>
      </c>
      <c r="B707" s="6" t="s">
        <v>15</v>
      </c>
      <c r="C707">
        <v>14120000033</v>
      </c>
      <c r="D707" s="6" t="s">
        <v>296</v>
      </c>
      <c r="E707" t="s">
        <v>11</v>
      </c>
      <c r="F707" s="1">
        <v>459</v>
      </c>
      <c r="G707" s="2">
        <v>173502</v>
      </c>
      <c r="H707" s="17" t="s">
        <v>1399</v>
      </c>
      <c r="I707" s="22"/>
      <c r="J707" s="26"/>
    </row>
    <row r="708" spans="1:10" x14ac:dyDescent="0.2">
      <c r="A708" s="10" t="s">
        <v>36</v>
      </c>
      <c r="B708" s="6" t="s">
        <v>15</v>
      </c>
      <c r="C708">
        <v>14120000059</v>
      </c>
      <c r="D708" s="6" t="s">
        <v>711</v>
      </c>
      <c r="E708" t="s">
        <v>11</v>
      </c>
      <c r="F708" s="1">
        <v>5</v>
      </c>
      <c r="G708" s="2">
        <v>11299.44</v>
      </c>
      <c r="H708" s="15"/>
      <c r="I708" s="22"/>
      <c r="J708" s="26"/>
    </row>
    <row r="709" spans="1:10" x14ac:dyDescent="0.2">
      <c r="A709" s="10" t="s">
        <v>36</v>
      </c>
      <c r="B709" s="6" t="s">
        <v>15</v>
      </c>
      <c r="C709">
        <v>16100000225</v>
      </c>
      <c r="D709" s="6" t="s">
        <v>384</v>
      </c>
      <c r="E709" t="s">
        <v>11</v>
      </c>
      <c r="F709" s="1">
        <v>376</v>
      </c>
      <c r="G709" s="2">
        <v>22942.37</v>
      </c>
      <c r="H709" s="15"/>
      <c r="I709" s="22"/>
      <c r="J709" s="26"/>
    </row>
    <row r="710" spans="1:10" x14ac:dyDescent="0.2">
      <c r="A710" s="10" t="s">
        <v>36</v>
      </c>
      <c r="B710" s="6" t="s">
        <v>15</v>
      </c>
      <c r="C710">
        <v>16600000051</v>
      </c>
      <c r="D710" s="6" t="s">
        <v>223</v>
      </c>
      <c r="E710" t="s">
        <v>18</v>
      </c>
      <c r="F710" s="1">
        <v>200</v>
      </c>
      <c r="G710" s="2">
        <v>11525.42</v>
      </c>
      <c r="H710" s="15"/>
      <c r="I710" s="20" t="s">
        <v>1419</v>
      </c>
      <c r="J710" s="29">
        <f>G710</f>
        <v>11525.42</v>
      </c>
    </row>
    <row r="711" spans="1:10" ht="67.5" x14ac:dyDescent="0.2">
      <c r="A711" s="10" t="s">
        <v>36</v>
      </c>
      <c r="B711" s="6" t="s">
        <v>15</v>
      </c>
      <c r="C711">
        <v>21129100001</v>
      </c>
      <c r="D711" s="6" t="s">
        <v>457</v>
      </c>
      <c r="E711" t="s">
        <v>18</v>
      </c>
      <c r="F711" s="1">
        <v>150</v>
      </c>
      <c r="G711" s="2">
        <v>100020</v>
      </c>
      <c r="H711" s="15" t="s">
        <v>1400</v>
      </c>
      <c r="I711" s="22"/>
      <c r="J711" s="26"/>
    </row>
    <row r="712" spans="1:10" ht="56.25" hidden="1" x14ac:dyDescent="0.2">
      <c r="A712" s="10" t="s">
        <v>36</v>
      </c>
      <c r="B712" s="6" t="s">
        <v>15</v>
      </c>
      <c r="C712">
        <v>21441200001</v>
      </c>
      <c r="D712" s="6" t="s">
        <v>311</v>
      </c>
      <c r="E712" t="s">
        <v>18</v>
      </c>
      <c r="F712" s="1">
        <v>1548</v>
      </c>
      <c r="G712" s="2">
        <v>122183.64</v>
      </c>
      <c r="H712" s="15" t="s">
        <v>1401</v>
      </c>
      <c r="I712" s="22"/>
      <c r="J712" s="26"/>
    </row>
    <row r="713" spans="1:10" x14ac:dyDescent="0.2">
      <c r="A713" s="10" t="s">
        <v>36</v>
      </c>
      <c r="B713" s="6" t="s">
        <v>15</v>
      </c>
      <c r="C713">
        <v>22451300012</v>
      </c>
      <c r="D713" s="6" t="s">
        <v>982</v>
      </c>
      <c r="E713" t="s">
        <v>18</v>
      </c>
      <c r="F713" s="1">
        <v>130.25</v>
      </c>
      <c r="G713" s="2">
        <v>155745.09</v>
      </c>
      <c r="H713" s="17" t="s">
        <v>1402</v>
      </c>
      <c r="I713" s="22"/>
      <c r="J713" s="26"/>
    </row>
    <row r="714" spans="1:10" x14ac:dyDescent="0.2">
      <c r="A714" s="10" t="s">
        <v>36</v>
      </c>
      <c r="B714" s="6" t="s">
        <v>15</v>
      </c>
      <c r="C714">
        <v>22451900004</v>
      </c>
      <c r="D714" s="6" t="s">
        <v>443</v>
      </c>
      <c r="E714" t="s">
        <v>67</v>
      </c>
      <c r="F714" s="1">
        <v>200</v>
      </c>
      <c r="G714" s="2">
        <v>9892</v>
      </c>
      <c r="H714" s="15"/>
      <c r="I714" s="20" t="s">
        <v>1419</v>
      </c>
      <c r="J714" s="29">
        <f>G714</f>
        <v>9892</v>
      </c>
    </row>
    <row r="715" spans="1:10" x14ac:dyDescent="0.2">
      <c r="A715" s="10" t="s">
        <v>36</v>
      </c>
      <c r="B715" s="6" t="s">
        <v>15</v>
      </c>
      <c r="C715">
        <v>25791000005</v>
      </c>
      <c r="D715" s="6" t="s">
        <v>980</v>
      </c>
      <c r="E715" t="s">
        <v>117</v>
      </c>
      <c r="F715" s="1">
        <v>165</v>
      </c>
      <c r="G715" s="2">
        <v>15381.17</v>
      </c>
      <c r="H715" s="15"/>
      <c r="I715" s="20" t="s">
        <v>1419</v>
      </c>
      <c r="J715" s="29">
        <f>G715</f>
        <v>15381.17</v>
      </c>
    </row>
    <row r="716" spans="1:10" x14ac:dyDescent="0.2">
      <c r="A716" s="10" t="s">
        <v>36</v>
      </c>
      <c r="B716" s="6" t="s">
        <v>15</v>
      </c>
      <c r="C716">
        <v>42000000920</v>
      </c>
      <c r="D716" s="6" t="s">
        <v>1173</v>
      </c>
      <c r="E716" t="s">
        <v>11</v>
      </c>
      <c r="F716" s="1">
        <v>14</v>
      </c>
      <c r="G716" s="2">
        <v>6.72</v>
      </c>
      <c r="H716" s="15"/>
      <c r="I716" s="20"/>
      <c r="J716" s="29"/>
    </row>
    <row r="717" spans="1:10" x14ac:dyDescent="0.2">
      <c r="A717" s="10" t="s">
        <v>36</v>
      </c>
      <c r="B717" s="6" t="s">
        <v>15</v>
      </c>
      <c r="C717">
        <v>42000001859</v>
      </c>
      <c r="D717" s="6" t="s">
        <v>449</v>
      </c>
      <c r="E717" t="s">
        <v>67</v>
      </c>
      <c r="F717" s="1">
        <v>55</v>
      </c>
      <c r="G717" s="2">
        <v>10158.969999999999</v>
      </c>
      <c r="H717" s="15"/>
      <c r="I717" s="22"/>
      <c r="J717" s="26"/>
    </row>
    <row r="718" spans="1:10" x14ac:dyDescent="0.2">
      <c r="A718" s="10" t="s">
        <v>36</v>
      </c>
      <c r="B718" s="6" t="s">
        <v>15</v>
      </c>
      <c r="C718">
        <v>42000001991</v>
      </c>
      <c r="D718" s="6" t="s">
        <v>1172</v>
      </c>
      <c r="E718" t="s">
        <v>18</v>
      </c>
      <c r="F718" s="1">
        <v>26.1</v>
      </c>
      <c r="G718" s="2">
        <v>2610</v>
      </c>
      <c r="H718" s="15"/>
      <c r="I718" s="20"/>
      <c r="J718" s="29"/>
    </row>
    <row r="719" spans="1:10" x14ac:dyDescent="0.2">
      <c r="A719" s="10" t="s">
        <v>36</v>
      </c>
      <c r="B719" s="6" t="s">
        <v>15</v>
      </c>
      <c r="C719">
        <v>42000002077</v>
      </c>
      <c r="D719" s="6" t="s">
        <v>1171</v>
      </c>
      <c r="E719" t="s">
        <v>18</v>
      </c>
      <c r="F719" s="1">
        <v>238.6</v>
      </c>
      <c r="G719" s="2">
        <v>14673.9</v>
      </c>
      <c r="H719" s="15"/>
      <c r="I719" s="20" t="s">
        <v>1419</v>
      </c>
      <c r="J719" s="29">
        <f>G719</f>
        <v>14673.9</v>
      </c>
    </row>
    <row r="720" spans="1:10" x14ac:dyDescent="0.2">
      <c r="A720" s="10" t="s">
        <v>36</v>
      </c>
      <c r="B720" s="6" t="s">
        <v>15</v>
      </c>
      <c r="C720">
        <v>53711000001</v>
      </c>
      <c r="D720" s="6" t="s">
        <v>699</v>
      </c>
      <c r="E720" t="s">
        <v>11</v>
      </c>
      <c r="F720" s="1">
        <v>3</v>
      </c>
      <c r="G720" s="2">
        <v>1036.6199999999999</v>
      </c>
      <c r="H720" s="15"/>
      <c r="I720" s="20"/>
      <c r="J720" s="29"/>
    </row>
    <row r="721" spans="1:10" x14ac:dyDescent="0.2">
      <c r="A721" s="10" t="s">
        <v>36</v>
      </c>
      <c r="B721" s="6" t="s">
        <v>15</v>
      </c>
      <c r="C721">
        <v>53711200001</v>
      </c>
      <c r="D721" s="6" t="s">
        <v>687</v>
      </c>
      <c r="E721" t="s">
        <v>11</v>
      </c>
      <c r="F721" s="1">
        <v>5</v>
      </c>
      <c r="G721" s="2">
        <v>2232.0500000000002</v>
      </c>
      <c r="H721" s="15"/>
      <c r="I721" s="20"/>
      <c r="J721" s="29"/>
    </row>
    <row r="722" spans="1:10" x14ac:dyDescent="0.2">
      <c r="A722" s="10" t="s">
        <v>36</v>
      </c>
      <c r="B722" s="6" t="s">
        <v>15</v>
      </c>
      <c r="C722">
        <v>54711800003</v>
      </c>
      <c r="D722" s="6" t="s">
        <v>456</v>
      </c>
      <c r="E722" t="s">
        <v>11</v>
      </c>
      <c r="F722" s="1">
        <v>1544</v>
      </c>
      <c r="G722" s="2">
        <v>13411.86</v>
      </c>
      <c r="H722" s="15"/>
      <c r="I722" s="20" t="s">
        <v>1419</v>
      </c>
      <c r="J722" s="29">
        <f>G722</f>
        <v>13411.86</v>
      </c>
    </row>
    <row r="723" spans="1:10" x14ac:dyDescent="0.2">
      <c r="A723" s="10" t="s">
        <v>36</v>
      </c>
      <c r="B723" s="6" t="s">
        <v>15</v>
      </c>
      <c r="C723">
        <v>54711800004</v>
      </c>
      <c r="D723" s="6" t="s">
        <v>367</v>
      </c>
      <c r="E723" t="s">
        <v>11</v>
      </c>
      <c r="F723" s="1">
        <v>2056</v>
      </c>
      <c r="G723" s="2">
        <v>19728.310000000001</v>
      </c>
      <c r="H723" s="15"/>
      <c r="I723" s="20" t="s">
        <v>1419</v>
      </c>
      <c r="J723" s="29">
        <f>G723</f>
        <v>19728.310000000001</v>
      </c>
    </row>
    <row r="724" spans="1:10" x14ac:dyDescent="0.2">
      <c r="A724" s="10" t="s">
        <v>36</v>
      </c>
      <c r="B724" s="6" t="s">
        <v>15</v>
      </c>
      <c r="C724">
        <v>54711800007</v>
      </c>
      <c r="D724" s="6" t="s">
        <v>706</v>
      </c>
      <c r="E724" t="s">
        <v>11</v>
      </c>
      <c r="F724" s="1">
        <v>1878</v>
      </c>
      <c r="G724" s="2">
        <v>13887.2</v>
      </c>
      <c r="H724" s="15"/>
      <c r="I724" s="20" t="s">
        <v>1419</v>
      </c>
      <c r="J724" s="29">
        <f>G724</f>
        <v>13887.2</v>
      </c>
    </row>
    <row r="725" spans="1:10" x14ac:dyDescent="0.2">
      <c r="A725" s="5" t="s">
        <v>36</v>
      </c>
      <c r="B725" s="6" t="s">
        <v>15</v>
      </c>
      <c r="C725">
        <v>96166000001</v>
      </c>
      <c r="D725" s="6" t="s">
        <v>447</v>
      </c>
      <c r="E725" t="s">
        <v>98</v>
      </c>
      <c r="F725" s="1">
        <v>7</v>
      </c>
      <c r="G725" s="2">
        <v>5872.88</v>
      </c>
      <c r="H725" s="15"/>
      <c r="I725" s="20" t="s">
        <v>1419</v>
      </c>
      <c r="J725" s="29">
        <f>G725</f>
        <v>5872.88</v>
      </c>
    </row>
    <row r="726" spans="1:10" x14ac:dyDescent="0.2">
      <c r="A726" s="7" t="s">
        <v>1369</v>
      </c>
      <c r="B726" s="7"/>
      <c r="C726" s="7"/>
      <c r="D726" s="7"/>
      <c r="E726" s="7"/>
      <c r="F726" s="8">
        <v>9080.25</v>
      </c>
      <c r="G726" s="9">
        <v>707213.64</v>
      </c>
      <c r="H726" s="16"/>
      <c r="I726" s="30">
        <f t="shared" ref="I726:J726" si="12">SUM(I706:I725)</f>
        <v>0</v>
      </c>
      <c r="J726" s="30">
        <f t="shared" si="12"/>
        <v>104372.74</v>
      </c>
    </row>
    <row r="727" spans="1:10" x14ac:dyDescent="0.2">
      <c r="A727" s="10" t="s">
        <v>14</v>
      </c>
      <c r="B727" s="6" t="s">
        <v>15</v>
      </c>
      <c r="C727">
        <v>7810000011</v>
      </c>
      <c r="D727" s="6" t="s">
        <v>1132</v>
      </c>
      <c r="E727" t="s">
        <v>46</v>
      </c>
      <c r="F727" s="1">
        <v>0.14000000000000001</v>
      </c>
      <c r="G727" s="2">
        <v>2100</v>
      </c>
      <c r="H727" s="15"/>
      <c r="I727" s="20"/>
      <c r="J727" s="29"/>
    </row>
    <row r="728" spans="1:10" x14ac:dyDescent="0.2">
      <c r="A728" s="10" t="s">
        <v>14</v>
      </c>
      <c r="B728" s="6" t="s">
        <v>15</v>
      </c>
      <c r="C728">
        <v>9083900017</v>
      </c>
      <c r="D728" s="6" t="s">
        <v>205</v>
      </c>
      <c r="E728" t="s">
        <v>18</v>
      </c>
      <c r="F728" s="1">
        <v>430</v>
      </c>
      <c r="G728" s="2">
        <v>14923.9</v>
      </c>
      <c r="H728" s="15"/>
      <c r="I728" s="22"/>
      <c r="J728" s="26"/>
    </row>
    <row r="729" spans="1:10" x14ac:dyDescent="0.2">
      <c r="A729" s="10" t="s">
        <v>14</v>
      </c>
      <c r="B729" s="6" t="s">
        <v>15</v>
      </c>
      <c r="C729">
        <v>9250000028</v>
      </c>
      <c r="D729" s="6" t="s">
        <v>780</v>
      </c>
      <c r="E729" t="s">
        <v>18</v>
      </c>
      <c r="F729" s="1">
        <v>500</v>
      </c>
      <c r="G729" s="2">
        <v>16350.54</v>
      </c>
      <c r="H729" s="15"/>
      <c r="I729" s="22"/>
      <c r="J729" s="26"/>
    </row>
    <row r="730" spans="1:10" x14ac:dyDescent="0.2">
      <c r="A730" s="10" t="s">
        <v>14</v>
      </c>
      <c r="B730" s="6" t="s">
        <v>15</v>
      </c>
      <c r="C730">
        <v>9500000145</v>
      </c>
      <c r="D730" s="6" t="s">
        <v>501</v>
      </c>
      <c r="E730" t="s">
        <v>18</v>
      </c>
      <c r="F730" s="1">
        <v>193</v>
      </c>
      <c r="G730" s="2">
        <v>5360.83</v>
      </c>
      <c r="H730" s="15"/>
      <c r="I730" s="22"/>
      <c r="J730" s="26"/>
    </row>
    <row r="731" spans="1:10" x14ac:dyDescent="0.2">
      <c r="A731" s="10" t="s">
        <v>14</v>
      </c>
      <c r="B731" s="6" t="s">
        <v>15</v>
      </c>
      <c r="C731">
        <v>9500000350</v>
      </c>
      <c r="D731" s="6" t="s">
        <v>633</v>
      </c>
      <c r="E731" t="s">
        <v>18</v>
      </c>
      <c r="F731" s="1">
        <v>100</v>
      </c>
      <c r="G731" s="2">
        <v>3194.07</v>
      </c>
      <c r="H731" s="15"/>
      <c r="I731" s="22"/>
    </row>
    <row r="732" spans="1:10" x14ac:dyDescent="0.2">
      <c r="A732" s="10" t="s">
        <v>14</v>
      </c>
      <c r="B732" s="6" t="s">
        <v>15</v>
      </c>
      <c r="C732">
        <v>9710000014</v>
      </c>
      <c r="D732" s="6" t="s">
        <v>1128</v>
      </c>
      <c r="E732" t="s">
        <v>18</v>
      </c>
      <c r="F732" s="1">
        <v>212</v>
      </c>
      <c r="G732" s="2">
        <v>7578.79</v>
      </c>
      <c r="H732" s="15"/>
      <c r="I732" s="22"/>
      <c r="J732" s="26"/>
    </row>
    <row r="733" spans="1:10" x14ac:dyDescent="0.2">
      <c r="A733" s="10" t="s">
        <v>14</v>
      </c>
      <c r="B733" s="6" t="s">
        <v>15</v>
      </c>
      <c r="C733">
        <v>9710000017</v>
      </c>
      <c r="D733" s="6" t="s">
        <v>202</v>
      </c>
      <c r="E733" t="s">
        <v>18</v>
      </c>
      <c r="F733" s="1">
        <v>150</v>
      </c>
      <c r="G733" s="2">
        <v>5262.71</v>
      </c>
      <c r="H733" s="15"/>
      <c r="I733" s="22"/>
      <c r="J733" s="26"/>
    </row>
    <row r="734" spans="1:10" x14ac:dyDescent="0.2">
      <c r="A734" s="10" t="s">
        <v>14</v>
      </c>
      <c r="B734" s="6" t="s">
        <v>15</v>
      </c>
      <c r="C734">
        <v>9710000022</v>
      </c>
      <c r="D734" s="6" t="s">
        <v>533</v>
      </c>
      <c r="E734" t="s">
        <v>18</v>
      </c>
      <c r="F734" s="1">
        <v>965</v>
      </c>
      <c r="G734" s="2">
        <v>32504.16</v>
      </c>
      <c r="H734" s="15"/>
      <c r="I734" s="22"/>
      <c r="J734" s="26"/>
    </row>
    <row r="735" spans="1:10" x14ac:dyDescent="0.2">
      <c r="A735" s="10" t="s">
        <v>14</v>
      </c>
      <c r="B735" s="6" t="s">
        <v>15</v>
      </c>
      <c r="C735">
        <v>12260000001</v>
      </c>
      <c r="D735" s="6" t="s">
        <v>103</v>
      </c>
      <c r="E735" t="s">
        <v>18</v>
      </c>
      <c r="F735" s="1">
        <v>80.5</v>
      </c>
      <c r="G735" s="2">
        <v>91165.59</v>
      </c>
      <c r="H735" s="15"/>
      <c r="I735" s="22"/>
      <c r="J735" s="26"/>
    </row>
    <row r="736" spans="1:10" x14ac:dyDescent="0.2">
      <c r="A736" s="10" t="s">
        <v>14</v>
      </c>
      <c r="B736" s="6" t="s">
        <v>15</v>
      </c>
      <c r="C736">
        <v>12260000007</v>
      </c>
      <c r="D736" s="6" t="s">
        <v>502</v>
      </c>
      <c r="E736" t="s">
        <v>18</v>
      </c>
      <c r="F736" s="1">
        <v>68.900000000000006</v>
      </c>
      <c r="G736" s="2">
        <v>75231.11</v>
      </c>
      <c r="H736" s="15"/>
      <c r="I736" s="22"/>
      <c r="J736" s="26"/>
    </row>
    <row r="737" spans="1:10" x14ac:dyDescent="0.2">
      <c r="A737" s="10" t="s">
        <v>14</v>
      </c>
      <c r="B737" s="6" t="s">
        <v>15</v>
      </c>
      <c r="C737">
        <v>13000000021</v>
      </c>
      <c r="D737" s="6" t="s">
        <v>943</v>
      </c>
      <c r="E737" t="s">
        <v>67</v>
      </c>
      <c r="F737" s="1">
        <v>27</v>
      </c>
      <c r="G737" s="2">
        <v>23987.29</v>
      </c>
      <c r="H737" s="15"/>
      <c r="I737" s="22"/>
      <c r="J737" s="26"/>
    </row>
    <row r="738" spans="1:10" x14ac:dyDescent="0.2">
      <c r="A738" s="10" t="s">
        <v>14</v>
      </c>
      <c r="B738" s="6" t="s">
        <v>15</v>
      </c>
      <c r="C738">
        <v>13010000024</v>
      </c>
      <c r="D738" s="6" t="s">
        <v>793</v>
      </c>
      <c r="E738" t="s">
        <v>18</v>
      </c>
      <c r="F738" s="1">
        <v>1457</v>
      </c>
      <c r="G738" s="2">
        <v>89520.82</v>
      </c>
      <c r="H738" s="15"/>
      <c r="I738" s="22"/>
      <c r="J738" s="26"/>
    </row>
    <row r="739" spans="1:10" x14ac:dyDescent="0.2">
      <c r="A739" s="10" t="s">
        <v>14</v>
      </c>
      <c r="B739" s="6" t="s">
        <v>15</v>
      </c>
      <c r="C739">
        <v>14692000435</v>
      </c>
      <c r="D739" s="6" t="s">
        <v>855</v>
      </c>
      <c r="E739" t="s">
        <v>11</v>
      </c>
      <c r="F739" s="1">
        <v>4</v>
      </c>
      <c r="G739" s="2">
        <v>840.68</v>
      </c>
      <c r="H739" s="15"/>
      <c r="I739" s="22"/>
    </row>
    <row r="740" spans="1:10" x14ac:dyDescent="0.2">
      <c r="A740" s="10" t="s">
        <v>14</v>
      </c>
      <c r="B740" s="6" t="s">
        <v>15</v>
      </c>
      <c r="C740">
        <v>14698200018</v>
      </c>
      <c r="D740" s="6" t="s">
        <v>558</v>
      </c>
      <c r="E740" t="s">
        <v>11</v>
      </c>
      <c r="F740" s="1">
        <v>1</v>
      </c>
      <c r="G740" s="2">
        <v>815.67</v>
      </c>
      <c r="H740" s="15"/>
      <c r="I740" s="22"/>
    </row>
    <row r="741" spans="1:10" x14ac:dyDescent="0.2">
      <c r="A741" s="10" t="s">
        <v>14</v>
      </c>
      <c r="B741" s="6" t="s">
        <v>15</v>
      </c>
      <c r="C741">
        <v>22900000003</v>
      </c>
      <c r="D741" s="6" t="s">
        <v>140</v>
      </c>
      <c r="E741" t="s">
        <v>18</v>
      </c>
      <c r="F741" s="1">
        <v>9.9</v>
      </c>
      <c r="G741" s="2">
        <v>3316.5</v>
      </c>
      <c r="H741" s="15"/>
      <c r="I741" s="22"/>
    </row>
    <row r="742" spans="1:10" x14ac:dyDescent="0.2">
      <c r="A742" s="10" t="s">
        <v>14</v>
      </c>
      <c r="B742" s="6" t="s">
        <v>15</v>
      </c>
      <c r="C742">
        <v>25531100017</v>
      </c>
      <c r="D742" s="6" t="s">
        <v>382</v>
      </c>
      <c r="E742" t="s">
        <v>40</v>
      </c>
      <c r="F742" s="1">
        <v>55</v>
      </c>
      <c r="G742" s="2">
        <v>8915.43</v>
      </c>
      <c r="H742" s="15"/>
      <c r="I742" s="22"/>
      <c r="J742" s="26"/>
    </row>
    <row r="743" spans="1:10" x14ac:dyDescent="0.2">
      <c r="A743" s="10" t="s">
        <v>14</v>
      </c>
      <c r="B743" s="6" t="s">
        <v>15</v>
      </c>
      <c r="C743">
        <v>25542300008</v>
      </c>
      <c r="D743" s="6" t="s">
        <v>193</v>
      </c>
      <c r="E743" t="s">
        <v>40</v>
      </c>
      <c r="F743" s="1">
        <v>64</v>
      </c>
      <c r="G743" s="2">
        <v>1811.43</v>
      </c>
      <c r="H743" s="15"/>
      <c r="I743" s="22"/>
    </row>
    <row r="744" spans="1:10" x14ac:dyDescent="0.2">
      <c r="A744" s="10" t="s">
        <v>14</v>
      </c>
      <c r="B744" s="6" t="s">
        <v>15</v>
      </c>
      <c r="C744">
        <v>25543000002</v>
      </c>
      <c r="D744" s="6" t="s">
        <v>253</v>
      </c>
      <c r="E744" t="s">
        <v>67</v>
      </c>
      <c r="F744" s="1">
        <v>30</v>
      </c>
      <c r="G744" s="2">
        <v>7128.81</v>
      </c>
      <c r="H744" s="15"/>
      <c r="I744" s="22"/>
      <c r="J744" s="26"/>
    </row>
    <row r="745" spans="1:10" x14ac:dyDescent="0.2">
      <c r="A745" s="10" t="s">
        <v>14</v>
      </c>
      <c r="B745" s="6" t="s">
        <v>15</v>
      </c>
      <c r="C745">
        <v>34410000003</v>
      </c>
      <c r="D745" s="6" t="s">
        <v>851</v>
      </c>
      <c r="E745" t="s">
        <v>11</v>
      </c>
      <c r="F745" s="1">
        <v>2</v>
      </c>
      <c r="G745" s="2">
        <v>9024.2199999999993</v>
      </c>
      <c r="H745" s="15"/>
      <c r="I745" s="22"/>
      <c r="J745" s="26"/>
    </row>
    <row r="746" spans="1:10" x14ac:dyDescent="0.2">
      <c r="A746" s="10" t="s">
        <v>14</v>
      </c>
      <c r="B746" s="6" t="s">
        <v>15</v>
      </c>
      <c r="C746">
        <v>36159090123</v>
      </c>
      <c r="D746" s="6" t="s">
        <v>856</v>
      </c>
      <c r="E746" t="s">
        <v>11</v>
      </c>
      <c r="F746" s="1">
        <v>1</v>
      </c>
      <c r="G746" s="2">
        <v>57627.12</v>
      </c>
      <c r="H746" s="15"/>
      <c r="I746" s="22"/>
      <c r="J746" s="26"/>
    </row>
    <row r="747" spans="1:10" x14ac:dyDescent="0.2">
      <c r="A747" s="10" t="s">
        <v>14</v>
      </c>
      <c r="B747" s="6" t="s">
        <v>15</v>
      </c>
      <c r="C747">
        <v>37400000169</v>
      </c>
      <c r="D747" s="6" t="s">
        <v>99</v>
      </c>
      <c r="E747" t="s">
        <v>11</v>
      </c>
      <c r="F747" s="1">
        <v>30</v>
      </c>
      <c r="G747" s="2">
        <v>42900</v>
      </c>
      <c r="H747" s="15"/>
      <c r="I747" s="22"/>
      <c r="J747" s="26"/>
    </row>
    <row r="748" spans="1:10" x14ac:dyDescent="0.2">
      <c r="A748" s="10" t="s">
        <v>14</v>
      </c>
      <c r="B748" s="6" t="s">
        <v>15</v>
      </c>
      <c r="C748">
        <v>37400000170</v>
      </c>
      <c r="D748" s="6" t="s">
        <v>200</v>
      </c>
      <c r="E748" t="s">
        <v>11</v>
      </c>
      <c r="F748" s="1">
        <v>6</v>
      </c>
      <c r="G748" s="2">
        <v>10680</v>
      </c>
      <c r="H748" s="15"/>
      <c r="I748" s="22"/>
      <c r="J748" s="26"/>
    </row>
    <row r="749" spans="1:10" x14ac:dyDescent="0.2">
      <c r="A749" s="10" t="s">
        <v>14</v>
      </c>
      <c r="B749" s="6" t="s">
        <v>15</v>
      </c>
      <c r="C749">
        <v>37412000039</v>
      </c>
      <c r="D749" s="6" t="s">
        <v>151</v>
      </c>
      <c r="E749" t="s">
        <v>43</v>
      </c>
      <c r="F749" s="1">
        <v>1</v>
      </c>
      <c r="G749" s="2">
        <v>5699.93</v>
      </c>
      <c r="H749" s="15"/>
      <c r="I749" s="22"/>
      <c r="J749" s="26"/>
    </row>
    <row r="750" spans="1:10" x14ac:dyDescent="0.2">
      <c r="A750" s="10" t="s">
        <v>14</v>
      </c>
      <c r="B750" s="6" t="s">
        <v>15</v>
      </c>
      <c r="C750">
        <v>37421300041</v>
      </c>
      <c r="D750" s="6" t="s">
        <v>860</v>
      </c>
      <c r="E750" t="s">
        <v>11</v>
      </c>
      <c r="F750" s="1">
        <v>24</v>
      </c>
      <c r="G750" s="2">
        <v>11064</v>
      </c>
      <c r="H750" s="15"/>
      <c r="I750" s="22"/>
      <c r="J750" s="26"/>
    </row>
    <row r="751" spans="1:10" x14ac:dyDescent="0.2">
      <c r="A751" s="10" t="s">
        <v>14</v>
      </c>
      <c r="B751" s="6" t="s">
        <v>15</v>
      </c>
      <c r="C751">
        <v>37421500029</v>
      </c>
      <c r="D751" s="6" t="s">
        <v>192</v>
      </c>
      <c r="E751" t="s">
        <v>11</v>
      </c>
      <c r="F751" s="1">
        <v>3</v>
      </c>
      <c r="G751" s="2">
        <v>60263.65</v>
      </c>
      <c r="H751" s="15"/>
      <c r="I751" s="22"/>
      <c r="J751" s="26"/>
    </row>
    <row r="752" spans="1:10" x14ac:dyDescent="0.2">
      <c r="A752" s="10" t="s">
        <v>14</v>
      </c>
      <c r="B752" s="6" t="s">
        <v>15</v>
      </c>
      <c r="C752">
        <v>37421600028</v>
      </c>
      <c r="D752" s="6" t="s">
        <v>100</v>
      </c>
      <c r="E752" t="s">
        <v>11</v>
      </c>
      <c r="F752" s="1">
        <v>3</v>
      </c>
      <c r="G752" s="2">
        <v>67796.61</v>
      </c>
      <c r="H752" s="15"/>
      <c r="I752" s="22"/>
      <c r="J752" s="26"/>
    </row>
    <row r="753" spans="1:10" x14ac:dyDescent="0.2">
      <c r="A753" s="10" t="s">
        <v>14</v>
      </c>
      <c r="B753" s="6" t="s">
        <v>15</v>
      </c>
      <c r="C753">
        <v>37425100023</v>
      </c>
      <c r="D753" s="6" t="s">
        <v>318</v>
      </c>
      <c r="E753" t="s">
        <v>11</v>
      </c>
      <c r="F753" s="1">
        <v>3</v>
      </c>
      <c r="G753" s="2">
        <v>43067.8</v>
      </c>
      <c r="H753" s="15"/>
      <c r="I753" s="22"/>
      <c r="J753" s="26"/>
    </row>
    <row r="754" spans="1:10" x14ac:dyDescent="0.2">
      <c r="A754" s="10" t="s">
        <v>14</v>
      </c>
      <c r="B754" s="6" t="s">
        <v>15</v>
      </c>
      <c r="C754">
        <v>37990000113</v>
      </c>
      <c r="D754" s="6" t="s">
        <v>621</v>
      </c>
      <c r="E754" t="s">
        <v>11</v>
      </c>
      <c r="F754" s="1">
        <v>45</v>
      </c>
      <c r="G754" s="2">
        <v>80100</v>
      </c>
      <c r="H754" s="15"/>
      <c r="I754" s="22"/>
      <c r="J754" s="26"/>
    </row>
    <row r="755" spans="1:10" x14ac:dyDescent="0.2">
      <c r="A755" s="10" t="s">
        <v>14</v>
      </c>
      <c r="B755" s="6" t="s">
        <v>15</v>
      </c>
      <c r="C755">
        <v>37990000152</v>
      </c>
      <c r="D755" s="6" t="s">
        <v>632</v>
      </c>
      <c r="E755" t="s">
        <v>11</v>
      </c>
      <c r="F755" s="1">
        <v>16</v>
      </c>
      <c r="G755" s="2">
        <v>25667.8</v>
      </c>
      <c r="H755" s="15"/>
      <c r="I755" s="22"/>
      <c r="J755" s="26"/>
    </row>
    <row r="756" spans="1:10" x14ac:dyDescent="0.2">
      <c r="A756" s="10" t="s">
        <v>14</v>
      </c>
      <c r="B756" s="6" t="s">
        <v>15</v>
      </c>
      <c r="C756">
        <v>41110000002</v>
      </c>
      <c r="D756" s="6" t="s">
        <v>425</v>
      </c>
      <c r="E756" t="s">
        <v>11</v>
      </c>
      <c r="F756" s="1">
        <v>5</v>
      </c>
      <c r="G756" s="2">
        <v>11438.37</v>
      </c>
      <c r="H756" s="15"/>
      <c r="I756" s="22"/>
      <c r="J756" s="26"/>
    </row>
    <row r="757" spans="1:10" x14ac:dyDescent="0.2">
      <c r="A757" s="10" t="s">
        <v>14</v>
      </c>
      <c r="B757" s="6" t="s">
        <v>15</v>
      </c>
      <c r="C757">
        <v>41617000018</v>
      </c>
      <c r="D757" s="6" t="s">
        <v>532</v>
      </c>
      <c r="E757" t="s">
        <v>11</v>
      </c>
      <c r="F757" s="1">
        <v>1</v>
      </c>
      <c r="G757" s="2">
        <v>91525.42</v>
      </c>
      <c r="H757" s="15"/>
      <c r="I757" s="22"/>
      <c r="J757" s="26"/>
    </row>
    <row r="758" spans="1:10" x14ac:dyDescent="0.2">
      <c r="A758" s="10" t="s">
        <v>14</v>
      </c>
      <c r="B758" s="6" t="s">
        <v>15</v>
      </c>
      <c r="C758">
        <v>45910000035</v>
      </c>
      <c r="D758" s="6" t="s">
        <v>426</v>
      </c>
      <c r="E758" t="s">
        <v>11</v>
      </c>
      <c r="F758" s="1">
        <v>2</v>
      </c>
      <c r="G758" s="2">
        <v>26949.16</v>
      </c>
      <c r="H758" s="15"/>
      <c r="I758" s="22"/>
      <c r="J758" s="26"/>
    </row>
    <row r="759" spans="1:10" x14ac:dyDescent="0.2">
      <c r="A759" s="10" t="s">
        <v>14</v>
      </c>
      <c r="B759" s="6" t="s">
        <v>15</v>
      </c>
      <c r="C759">
        <v>46000000149</v>
      </c>
      <c r="D759" s="6" t="s">
        <v>726</v>
      </c>
      <c r="E759" t="s">
        <v>11</v>
      </c>
      <c r="F759" s="1">
        <v>10</v>
      </c>
      <c r="G759" s="2">
        <v>10269.14</v>
      </c>
      <c r="H759" s="15"/>
      <c r="I759" s="22"/>
      <c r="J759" s="26"/>
    </row>
    <row r="760" spans="1:10" x14ac:dyDescent="0.2">
      <c r="A760" s="10" t="s">
        <v>14</v>
      </c>
      <c r="B760" s="6" t="s">
        <v>15</v>
      </c>
      <c r="C760">
        <v>46000000214</v>
      </c>
      <c r="D760" s="6" t="s">
        <v>875</v>
      </c>
      <c r="E760" t="s">
        <v>11</v>
      </c>
      <c r="F760" s="1">
        <v>10</v>
      </c>
      <c r="G760" s="2">
        <v>7536.1</v>
      </c>
      <c r="H760" s="15"/>
      <c r="I760" s="22"/>
      <c r="J760" s="26"/>
    </row>
    <row r="761" spans="1:10" x14ac:dyDescent="0.2">
      <c r="A761" s="10" t="s">
        <v>14</v>
      </c>
      <c r="B761" s="6" t="s">
        <v>15</v>
      </c>
      <c r="C761">
        <v>46000000519</v>
      </c>
      <c r="D761" s="6" t="s">
        <v>896</v>
      </c>
      <c r="E761" t="s">
        <v>11</v>
      </c>
      <c r="F761" s="1">
        <v>8</v>
      </c>
      <c r="G761" s="2">
        <v>311.86</v>
      </c>
      <c r="H761" s="15"/>
      <c r="I761" s="20"/>
      <c r="J761" s="29"/>
    </row>
    <row r="762" spans="1:10" x14ac:dyDescent="0.2">
      <c r="A762" s="10" t="s">
        <v>14</v>
      </c>
      <c r="B762" s="6" t="s">
        <v>15</v>
      </c>
      <c r="C762">
        <v>46000000759</v>
      </c>
      <c r="D762" s="6" t="s">
        <v>758</v>
      </c>
      <c r="E762" t="s">
        <v>11</v>
      </c>
      <c r="F762" s="1">
        <v>10</v>
      </c>
      <c r="G762" s="2">
        <v>7175.24</v>
      </c>
      <c r="H762" s="15"/>
      <c r="I762" s="22"/>
      <c r="J762" s="26"/>
    </row>
    <row r="763" spans="1:10" x14ac:dyDescent="0.2">
      <c r="A763" s="10" t="s">
        <v>14</v>
      </c>
      <c r="B763" s="6" t="s">
        <v>15</v>
      </c>
      <c r="C763">
        <v>46000000760</v>
      </c>
      <c r="D763" s="6" t="s">
        <v>733</v>
      </c>
      <c r="E763" t="s">
        <v>11</v>
      </c>
      <c r="F763" s="1">
        <v>5</v>
      </c>
      <c r="G763" s="2">
        <v>3891.9</v>
      </c>
      <c r="H763" s="15"/>
      <c r="I763" s="20"/>
      <c r="J763" s="29"/>
    </row>
    <row r="764" spans="1:10" x14ac:dyDescent="0.2">
      <c r="A764" s="10" t="s">
        <v>14</v>
      </c>
      <c r="B764" s="6" t="s">
        <v>15</v>
      </c>
      <c r="C764">
        <v>46000000773</v>
      </c>
      <c r="D764" s="6" t="s">
        <v>876</v>
      </c>
      <c r="E764" t="s">
        <v>11</v>
      </c>
      <c r="F764" s="1">
        <v>6</v>
      </c>
      <c r="G764" s="2">
        <v>8104.7</v>
      </c>
      <c r="H764" s="15"/>
      <c r="I764" s="22"/>
      <c r="J764" s="26"/>
    </row>
    <row r="765" spans="1:10" x14ac:dyDescent="0.2">
      <c r="A765" s="10" t="s">
        <v>14</v>
      </c>
      <c r="B765" s="6" t="s">
        <v>15</v>
      </c>
      <c r="C765">
        <v>46000000839</v>
      </c>
      <c r="D765" s="6" t="s">
        <v>879</v>
      </c>
      <c r="E765" t="s">
        <v>11</v>
      </c>
      <c r="F765" s="1">
        <v>7</v>
      </c>
      <c r="G765" s="2">
        <v>1184.92</v>
      </c>
      <c r="H765" s="15"/>
      <c r="I765" s="20"/>
      <c r="J765" s="29"/>
    </row>
    <row r="766" spans="1:10" x14ac:dyDescent="0.2">
      <c r="A766" s="10" t="s">
        <v>14</v>
      </c>
      <c r="B766" s="6" t="s">
        <v>15</v>
      </c>
      <c r="C766">
        <v>46000000875</v>
      </c>
      <c r="D766" s="6" t="s">
        <v>201</v>
      </c>
      <c r="E766" t="s">
        <v>11</v>
      </c>
      <c r="F766" s="1">
        <v>10</v>
      </c>
      <c r="G766" s="2">
        <v>2806.78</v>
      </c>
      <c r="H766" s="15"/>
      <c r="I766" s="20"/>
      <c r="J766" s="29"/>
    </row>
    <row r="767" spans="1:10" x14ac:dyDescent="0.2">
      <c r="A767" s="10" t="s">
        <v>14</v>
      </c>
      <c r="B767" s="6" t="s">
        <v>15</v>
      </c>
      <c r="C767">
        <v>46000001008</v>
      </c>
      <c r="D767" s="6" t="s">
        <v>734</v>
      </c>
      <c r="E767" t="s">
        <v>11</v>
      </c>
      <c r="F767" s="1">
        <v>4</v>
      </c>
      <c r="G767" s="2">
        <v>374.58</v>
      </c>
      <c r="H767" s="15"/>
      <c r="I767" s="20"/>
      <c r="J767" s="29"/>
    </row>
    <row r="768" spans="1:10" x14ac:dyDescent="0.2">
      <c r="A768" s="10" t="s">
        <v>14</v>
      </c>
      <c r="B768" s="6" t="s">
        <v>15</v>
      </c>
      <c r="C768">
        <v>46000001030</v>
      </c>
      <c r="D768" s="6" t="s">
        <v>573</v>
      </c>
      <c r="E768" t="s">
        <v>11</v>
      </c>
      <c r="F768" s="1">
        <v>4</v>
      </c>
      <c r="G768" s="2">
        <v>386.8</v>
      </c>
      <c r="H768" s="15"/>
      <c r="I768" s="20"/>
      <c r="J768" s="29"/>
    </row>
    <row r="769" spans="1:10" x14ac:dyDescent="0.2">
      <c r="A769" s="10" t="s">
        <v>14</v>
      </c>
      <c r="B769" s="6" t="s">
        <v>15</v>
      </c>
      <c r="C769">
        <v>46000001049</v>
      </c>
      <c r="D769" s="6" t="s">
        <v>101</v>
      </c>
      <c r="E769" t="s">
        <v>11</v>
      </c>
      <c r="F769" s="1">
        <v>4</v>
      </c>
      <c r="G769" s="2">
        <v>1108.8</v>
      </c>
      <c r="H769" s="15"/>
      <c r="I769" s="20"/>
      <c r="J769" s="29"/>
    </row>
    <row r="770" spans="1:10" x14ac:dyDescent="0.2">
      <c r="A770" s="10" t="s">
        <v>14</v>
      </c>
      <c r="B770" s="6" t="s">
        <v>15</v>
      </c>
      <c r="C770">
        <v>46000001187</v>
      </c>
      <c r="D770" s="6" t="s">
        <v>197</v>
      </c>
      <c r="E770" t="s">
        <v>11</v>
      </c>
      <c r="F770" s="1">
        <v>10</v>
      </c>
      <c r="G770" s="2">
        <v>338.14</v>
      </c>
      <c r="H770" s="15"/>
      <c r="I770" s="20"/>
      <c r="J770" s="29"/>
    </row>
    <row r="771" spans="1:10" x14ac:dyDescent="0.2">
      <c r="A771" s="10" t="s">
        <v>14</v>
      </c>
      <c r="B771" s="6" t="s">
        <v>15</v>
      </c>
      <c r="C771">
        <v>57629200001</v>
      </c>
      <c r="D771" s="6" t="s">
        <v>94</v>
      </c>
      <c r="E771" t="s">
        <v>11</v>
      </c>
      <c r="F771" s="1">
        <v>2</v>
      </c>
      <c r="G771" s="2">
        <v>1496.95</v>
      </c>
      <c r="H771" s="15"/>
      <c r="I771" s="20"/>
      <c r="J771" s="29"/>
    </row>
    <row r="772" spans="1:10" x14ac:dyDescent="0.2">
      <c r="A772" s="10" t="s">
        <v>14</v>
      </c>
      <c r="B772" s="6" t="s">
        <v>15</v>
      </c>
      <c r="C772">
        <v>57629200002</v>
      </c>
      <c r="D772" s="6" t="s">
        <v>373</v>
      </c>
      <c r="E772" t="s">
        <v>11</v>
      </c>
      <c r="F772" s="1">
        <v>2</v>
      </c>
      <c r="G772" s="2">
        <v>1224.4100000000001</v>
      </c>
      <c r="H772" s="15"/>
      <c r="I772" s="20"/>
      <c r="J772" s="29"/>
    </row>
    <row r="773" spans="1:10" x14ac:dyDescent="0.2">
      <c r="A773" s="10" t="s">
        <v>14</v>
      </c>
      <c r="B773" s="6" t="s">
        <v>15</v>
      </c>
      <c r="C773">
        <v>57629200003</v>
      </c>
      <c r="D773" s="6" t="s">
        <v>102</v>
      </c>
      <c r="E773" t="s">
        <v>11</v>
      </c>
      <c r="F773" s="1">
        <v>1</v>
      </c>
      <c r="G773" s="2">
        <v>384.4</v>
      </c>
      <c r="H773" s="15"/>
      <c r="I773" s="20"/>
      <c r="J773" s="29"/>
    </row>
    <row r="774" spans="1:10" x14ac:dyDescent="0.2">
      <c r="A774" s="5" t="s">
        <v>14</v>
      </c>
      <c r="B774" s="6" t="s">
        <v>15</v>
      </c>
      <c r="C774">
        <v>87868000005</v>
      </c>
      <c r="D774" s="6" t="s">
        <v>1088</v>
      </c>
      <c r="E774" t="s">
        <v>11</v>
      </c>
      <c r="F774" s="1">
        <v>3</v>
      </c>
      <c r="G774" s="2">
        <v>2179.4499999999998</v>
      </c>
      <c r="H774" s="15"/>
      <c r="I774" s="20"/>
      <c r="J774" s="29"/>
    </row>
    <row r="775" spans="1:10" x14ac:dyDescent="0.2">
      <c r="A775" s="7" t="s">
        <v>1370</v>
      </c>
      <c r="B775" s="7"/>
      <c r="C775" s="7"/>
      <c r="D775" s="7"/>
      <c r="E775" s="7"/>
      <c r="F775" s="8">
        <v>4585.4399999999996</v>
      </c>
      <c r="G775" s="9">
        <v>982586.58000000007</v>
      </c>
      <c r="H775" s="16"/>
      <c r="I775" s="30">
        <f t="shared" ref="I775:J775" si="13">SUM(I727:I774)</f>
        <v>0</v>
      </c>
      <c r="J775" s="30">
        <f t="shared" si="13"/>
        <v>0</v>
      </c>
    </row>
    <row r="776" spans="1:10" x14ac:dyDescent="0.2">
      <c r="A776" s="10" t="s">
        <v>70</v>
      </c>
      <c r="B776" s="6" t="s">
        <v>15</v>
      </c>
      <c r="C776">
        <v>16800000154</v>
      </c>
      <c r="D776" s="6" t="s">
        <v>480</v>
      </c>
      <c r="E776" t="s">
        <v>11</v>
      </c>
      <c r="F776" s="1">
        <v>100</v>
      </c>
      <c r="G776" s="2">
        <v>3514.41</v>
      </c>
      <c r="H776" s="15"/>
      <c r="I776" s="20"/>
      <c r="J776" s="29"/>
    </row>
    <row r="777" spans="1:10" x14ac:dyDescent="0.2">
      <c r="A777" s="10" t="s">
        <v>70</v>
      </c>
      <c r="B777" s="6" t="s">
        <v>15</v>
      </c>
      <c r="C777">
        <v>33200040110</v>
      </c>
      <c r="D777" s="6" t="s">
        <v>478</v>
      </c>
      <c r="E777" t="s">
        <v>11</v>
      </c>
      <c r="F777" s="1">
        <v>1</v>
      </c>
      <c r="G777" s="2">
        <v>14900.35</v>
      </c>
      <c r="H777" s="15"/>
      <c r="I777" s="22"/>
      <c r="J777" s="26"/>
    </row>
    <row r="778" spans="1:10" x14ac:dyDescent="0.2">
      <c r="A778" s="10" t="s">
        <v>70</v>
      </c>
      <c r="B778" s="6" t="s">
        <v>15</v>
      </c>
      <c r="C778">
        <v>34940000004</v>
      </c>
      <c r="D778" s="6" t="s">
        <v>218</v>
      </c>
      <c r="E778" t="s">
        <v>11</v>
      </c>
      <c r="F778" s="1">
        <v>4</v>
      </c>
      <c r="G778" s="2">
        <v>19460</v>
      </c>
      <c r="H778" s="15"/>
      <c r="I778" s="22"/>
      <c r="J778" s="26"/>
    </row>
    <row r="779" spans="1:10" x14ac:dyDescent="0.2">
      <c r="A779" s="10" t="s">
        <v>70</v>
      </c>
      <c r="B779" s="6" t="s">
        <v>15</v>
      </c>
      <c r="C779">
        <v>35630040072</v>
      </c>
      <c r="D779" s="6" t="s">
        <v>375</v>
      </c>
      <c r="E779" t="s">
        <v>40</v>
      </c>
      <c r="F779" s="1">
        <v>100</v>
      </c>
      <c r="G779" s="2">
        <v>15163</v>
      </c>
      <c r="H779" s="15"/>
      <c r="I779" s="22"/>
      <c r="J779" s="26"/>
    </row>
    <row r="780" spans="1:10" x14ac:dyDescent="0.2">
      <c r="A780" s="10" t="s">
        <v>70</v>
      </c>
      <c r="B780" s="6" t="s">
        <v>15</v>
      </c>
      <c r="C780">
        <v>42000001787</v>
      </c>
      <c r="D780" s="6" t="s">
        <v>1299</v>
      </c>
      <c r="E780" t="s">
        <v>11</v>
      </c>
      <c r="F780" s="1">
        <v>450</v>
      </c>
      <c r="G780" s="2">
        <v>24570.38</v>
      </c>
      <c r="H780" s="15"/>
      <c r="I780" s="20" t="s">
        <v>1419</v>
      </c>
      <c r="J780" s="29">
        <f>G780</f>
        <v>24570.38</v>
      </c>
    </row>
    <row r="781" spans="1:10" x14ac:dyDescent="0.2">
      <c r="A781" s="10" t="s">
        <v>70</v>
      </c>
      <c r="B781" s="6" t="s">
        <v>15</v>
      </c>
      <c r="C781">
        <v>95714000030</v>
      </c>
      <c r="D781" s="6" t="s">
        <v>504</v>
      </c>
      <c r="E781" t="s">
        <v>11</v>
      </c>
      <c r="F781" s="1">
        <v>40</v>
      </c>
      <c r="G781" s="2">
        <v>72.73</v>
      </c>
      <c r="H781" s="15"/>
      <c r="I781" s="20"/>
      <c r="J781" s="29"/>
    </row>
    <row r="782" spans="1:10" x14ac:dyDescent="0.2">
      <c r="A782" s="10" t="s">
        <v>70</v>
      </c>
      <c r="B782" s="6" t="s">
        <v>15</v>
      </c>
      <c r="C782">
        <v>95714000031</v>
      </c>
      <c r="D782" s="6" t="s">
        <v>505</v>
      </c>
      <c r="E782" t="s">
        <v>11</v>
      </c>
      <c r="F782" s="1">
        <v>40</v>
      </c>
      <c r="G782" s="2">
        <v>72.72</v>
      </c>
      <c r="H782" s="15"/>
      <c r="I782" s="20"/>
      <c r="J782" s="29"/>
    </row>
    <row r="783" spans="1:10" x14ac:dyDescent="0.2">
      <c r="A783" s="10" t="s">
        <v>70</v>
      </c>
      <c r="B783" s="6" t="s">
        <v>15</v>
      </c>
      <c r="C783">
        <v>95714000032</v>
      </c>
      <c r="D783" s="6" t="s">
        <v>497</v>
      </c>
      <c r="E783" t="s">
        <v>11</v>
      </c>
      <c r="F783" s="1">
        <v>40</v>
      </c>
      <c r="G783" s="2">
        <v>89.17</v>
      </c>
      <c r="H783" s="15"/>
      <c r="I783" s="20"/>
      <c r="J783" s="29"/>
    </row>
    <row r="784" spans="1:10" x14ac:dyDescent="0.2">
      <c r="A784" s="10" t="s">
        <v>70</v>
      </c>
      <c r="B784" s="6" t="s">
        <v>15</v>
      </c>
      <c r="C784">
        <v>95714000033</v>
      </c>
      <c r="D784" s="6" t="s">
        <v>491</v>
      </c>
      <c r="E784" t="s">
        <v>11</v>
      </c>
      <c r="F784" s="1">
        <v>40</v>
      </c>
      <c r="G784" s="2">
        <v>88.46</v>
      </c>
      <c r="H784" s="15"/>
      <c r="I784" s="20"/>
      <c r="J784" s="29"/>
    </row>
    <row r="785" spans="1:10" x14ac:dyDescent="0.2">
      <c r="A785" s="10" t="s">
        <v>70</v>
      </c>
      <c r="B785" s="6" t="s">
        <v>15</v>
      </c>
      <c r="C785">
        <v>95714000034</v>
      </c>
      <c r="D785" s="6" t="s">
        <v>513</v>
      </c>
      <c r="E785" t="s">
        <v>11</v>
      </c>
      <c r="F785" s="1">
        <v>40</v>
      </c>
      <c r="G785" s="2">
        <v>58.16</v>
      </c>
      <c r="H785" s="15"/>
      <c r="I785" s="20"/>
      <c r="J785" s="29"/>
    </row>
    <row r="786" spans="1:10" x14ac:dyDescent="0.2">
      <c r="A786" s="5" t="s">
        <v>70</v>
      </c>
      <c r="B786" s="6" t="s">
        <v>15</v>
      </c>
      <c r="C786">
        <v>95714000035</v>
      </c>
      <c r="D786" s="6" t="s">
        <v>492</v>
      </c>
      <c r="E786" t="s">
        <v>11</v>
      </c>
      <c r="F786" s="1">
        <v>40</v>
      </c>
      <c r="G786" s="2">
        <v>50.35</v>
      </c>
      <c r="H786" s="15"/>
      <c r="I786" s="20"/>
      <c r="J786" s="29"/>
    </row>
    <row r="787" spans="1:10" x14ac:dyDescent="0.2">
      <c r="A787" s="7" t="s">
        <v>1371</v>
      </c>
      <c r="B787" s="7"/>
      <c r="C787" s="7"/>
      <c r="D787" s="7"/>
      <c r="E787" s="7"/>
      <c r="F787" s="8">
        <v>895</v>
      </c>
      <c r="G787" s="9">
        <v>78039.73000000001</v>
      </c>
      <c r="H787" s="16"/>
      <c r="I787" s="30">
        <f t="shared" ref="I787:J787" si="14">SUM(I776:I786)</f>
        <v>0</v>
      </c>
      <c r="J787" s="30">
        <f t="shared" si="14"/>
        <v>24570.38</v>
      </c>
    </row>
    <row r="788" spans="1:10" x14ac:dyDescent="0.2">
      <c r="A788" s="10" t="s">
        <v>530</v>
      </c>
      <c r="B788" s="6" t="s">
        <v>15</v>
      </c>
      <c r="C788">
        <v>14110000003</v>
      </c>
      <c r="D788" s="6" t="s">
        <v>688</v>
      </c>
      <c r="E788" t="s">
        <v>11</v>
      </c>
      <c r="F788" s="1">
        <v>15</v>
      </c>
      <c r="G788" s="2">
        <v>13050</v>
      </c>
      <c r="H788" s="15"/>
      <c r="I788" s="22"/>
      <c r="J788" s="26"/>
    </row>
    <row r="789" spans="1:10" x14ac:dyDescent="0.2">
      <c r="A789" s="10" t="s">
        <v>530</v>
      </c>
      <c r="B789" s="6" t="s">
        <v>15</v>
      </c>
      <c r="C789">
        <v>14110000006</v>
      </c>
      <c r="D789" s="6" t="s">
        <v>705</v>
      </c>
      <c r="E789" t="s">
        <v>11</v>
      </c>
      <c r="F789" s="1">
        <v>10</v>
      </c>
      <c r="G789" s="2">
        <v>8700</v>
      </c>
      <c r="H789" s="15"/>
      <c r="I789" s="22"/>
      <c r="J789" s="26"/>
    </row>
    <row r="790" spans="1:10" x14ac:dyDescent="0.2">
      <c r="A790" s="10" t="s">
        <v>530</v>
      </c>
      <c r="B790" s="6" t="s">
        <v>15</v>
      </c>
      <c r="C790">
        <v>14110090018</v>
      </c>
      <c r="D790" s="6" t="s">
        <v>701</v>
      </c>
      <c r="E790" t="s">
        <v>11</v>
      </c>
      <c r="F790" s="1">
        <v>3</v>
      </c>
      <c r="G790" s="2">
        <v>6101.69</v>
      </c>
      <c r="H790" s="15"/>
      <c r="I790" s="22"/>
      <c r="J790" s="26"/>
    </row>
    <row r="791" spans="1:10" x14ac:dyDescent="0.2">
      <c r="A791" s="10" t="s">
        <v>530</v>
      </c>
      <c r="B791" s="6" t="s">
        <v>15</v>
      </c>
      <c r="C791">
        <v>14120000021</v>
      </c>
      <c r="D791" s="6" t="s">
        <v>704</v>
      </c>
      <c r="E791" t="s">
        <v>11</v>
      </c>
      <c r="F791" s="1">
        <v>35</v>
      </c>
      <c r="G791" s="2">
        <v>15148.16</v>
      </c>
      <c r="H791" s="15"/>
      <c r="I791" s="22"/>
      <c r="J791" s="26"/>
    </row>
    <row r="792" spans="1:10" x14ac:dyDescent="0.2">
      <c r="A792" s="10" t="s">
        <v>530</v>
      </c>
      <c r="B792" s="6" t="s">
        <v>15</v>
      </c>
      <c r="C792">
        <v>14120000022</v>
      </c>
      <c r="D792" s="6" t="s">
        <v>703</v>
      </c>
      <c r="E792" t="s">
        <v>11</v>
      </c>
      <c r="F792" s="1">
        <v>10</v>
      </c>
      <c r="G792" s="2">
        <v>5193</v>
      </c>
      <c r="H792" s="15"/>
      <c r="I792" s="22"/>
      <c r="J792" s="26"/>
    </row>
    <row r="793" spans="1:10" x14ac:dyDescent="0.2">
      <c r="A793" s="10" t="s">
        <v>530</v>
      </c>
      <c r="B793" s="6" t="s">
        <v>15</v>
      </c>
      <c r="C793">
        <v>14120000025</v>
      </c>
      <c r="D793" s="6" t="s">
        <v>702</v>
      </c>
      <c r="E793" t="s">
        <v>11</v>
      </c>
      <c r="F793" s="1">
        <v>26</v>
      </c>
      <c r="G793" s="2">
        <v>16978.169999999998</v>
      </c>
      <c r="H793" s="15"/>
      <c r="I793" s="22"/>
      <c r="J793" s="26"/>
    </row>
    <row r="794" spans="1:10" x14ac:dyDescent="0.2">
      <c r="A794" s="10" t="s">
        <v>530</v>
      </c>
      <c r="B794" s="6" t="s">
        <v>15</v>
      </c>
      <c r="C794">
        <v>37200000041</v>
      </c>
      <c r="D794" s="6" t="s">
        <v>727</v>
      </c>
      <c r="E794" t="s">
        <v>11</v>
      </c>
      <c r="F794" s="1">
        <v>50</v>
      </c>
      <c r="G794" s="2">
        <v>900.73</v>
      </c>
      <c r="H794" s="15"/>
      <c r="I794" s="22"/>
    </row>
    <row r="795" spans="1:10" x14ac:dyDescent="0.2">
      <c r="A795" s="10" t="s">
        <v>530</v>
      </c>
      <c r="B795" s="6" t="s">
        <v>15</v>
      </c>
      <c r="C795">
        <v>42000000523</v>
      </c>
      <c r="D795" s="6" t="s">
        <v>680</v>
      </c>
      <c r="E795" t="s">
        <v>11</v>
      </c>
      <c r="F795" s="1">
        <v>37</v>
      </c>
      <c r="G795" s="2">
        <v>26652.05</v>
      </c>
      <c r="H795" s="15"/>
      <c r="I795" s="22"/>
      <c r="J795" s="26"/>
    </row>
    <row r="796" spans="1:10" x14ac:dyDescent="0.2">
      <c r="A796" s="5" t="s">
        <v>530</v>
      </c>
      <c r="B796" s="6" t="s">
        <v>15</v>
      </c>
      <c r="C796">
        <v>42159330033</v>
      </c>
      <c r="D796" s="6" t="s">
        <v>661</v>
      </c>
      <c r="E796" t="s">
        <v>11</v>
      </c>
      <c r="F796" s="1">
        <v>4</v>
      </c>
      <c r="G796" s="2">
        <v>15120</v>
      </c>
      <c r="H796" s="15"/>
      <c r="I796" s="22"/>
      <c r="J796" s="26"/>
    </row>
    <row r="797" spans="1:10" x14ac:dyDescent="0.2">
      <c r="A797" s="7" t="s">
        <v>1372</v>
      </c>
      <c r="B797" s="7"/>
      <c r="C797" s="7"/>
      <c r="D797" s="7"/>
      <c r="E797" s="7"/>
      <c r="F797" s="8">
        <v>190</v>
      </c>
      <c r="G797" s="9">
        <v>107843.8</v>
      </c>
      <c r="H797" s="16"/>
      <c r="I797" s="30">
        <f t="shared" ref="I797:J797" si="15">SUM(I788:I796)</f>
        <v>0</v>
      </c>
      <c r="J797" s="30">
        <f t="shared" si="15"/>
        <v>0</v>
      </c>
    </row>
    <row r="798" spans="1:10" x14ac:dyDescent="0.2">
      <c r="A798" s="10" t="s">
        <v>32</v>
      </c>
      <c r="B798" s="6" t="s">
        <v>33</v>
      </c>
      <c r="C798">
        <v>21634500001</v>
      </c>
      <c r="D798" s="6" t="s">
        <v>1049</v>
      </c>
      <c r="E798" t="s">
        <v>18</v>
      </c>
      <c r="F798" s="1">
        <v>2500</v>
      </c>
      <c r="G798" s="2">
        <v>62500</v>
      </c>
      <c r="H798" s="15"/>
      <c r="I798" s="20" t="s">
        <v>1419</v>
      </c>
      <c r="J798" s="29">
        <f>G798</f>
        <v>62500</v>
      </c>
    </row>
    <row r="799" spans="1:10" x14ac:dyDescent="0.2">
      <c r="A799" s="5" t="s">
        <v>32</v>
      </c>
      <c r="B799" s="6" t="s">
        <v>33</v>
      </c>
      <c r="C799">
        <v>42000002120</v>
      </c>
      <c r="D799" s="6" t="s">
        <v>470</v>
      </c>
      <c r="E799" t="s">
        <v>18</v>
      </c>
      <c r="F799" s="1">
        <v>330</v>
      </c>
      <c r="G799" s="2">
        <v>35338.04</v>
      </c>
      <c r="H799" s="15"/>
      <c r="I799" s="22"/>
      <c r="J799" s="26"/>
    </row>
    <row r="800" spans="1:10" x14ac:dyDescent="0.2">
      <c r="A800" s="7" t="s">
        <v>1373</v>
      </c>
      <c r="B800" s="7"/>
      <c r="C800" s="7"/>
      <c r="D800" s="7"/>
      <c r="E800" s="7"/>
      <c r="F800" s="8">
        <v>2830</v>
      </c>
      <c r="G800" s="9">
        <v>97838.040000000008</v>
      </c>
      <c r="H800" s="16"/>
      <c r="I800" s="30">
        <f t="shared" ref="I800:J800" si="16">SUM(I798:I799)</f>
        <v>0</v>
      </c>
      <c r="J800" s="30">
        <f t="shared" si="16"/>
        <v>62500</v>
      </c>
    </row>
    <row r="801" spans="1:10" x14ac:dyDescent="0.2">
      <c r="A801" s="10" t="s">
        <v>82</v>
      </c>
      <c r="B801" s="6" t="s">
        <v>33</v>
      </c>
      <c r="C801">
        <v>9500000149</v>
      </c>
      <c r="D801" s="6" t="s">
        <v>286</v>
      </c>
      <c r="E801" t="s">
        <v>18</v>
      </c>
      <c r="F801" s="1">
        <v>159</v>
      </c>
      <c r="G801" s="2">
        <v>3631.4</v>
      </c>
      <c r="H801" s="15"/>
      <c r="I801" s="20"/>
      <c r="J801" s="29"/>
    </row>
    <row r="802" spans="1:10" x14ac:dyDescent="0.2">
      <c r="A802" s="10" t="s">
        <v>82</v>
      </c>
      <c r="B802" s="6" t="s">
        <v>33</v>
      </c>
      <c r="C802">
        <v>14169000045</v>
      </c>
      <c r="D802" s="6" t="s">
        <v>753</v>
      </c>
      <c r="E802" t="s">
        <v>11</v>
      </c>
      <c r="F802" s="1">
        <v>2</v>
      </c>
      <c r="G802" s="2">
        <v>18305.080000000002</v>
      </c>
      <c r="H802" s="15"/>
      <c r="I802" s="22"/>
      <c r="J802" s="26"/>
    </row>
    <row r="803" spans="1:10" x14ac:dyDescent="0.2">
      <c r="A803" s="10" t="s">
        <v>82</v>
      </c>
      <c r="B803" s="6" t="s">
        <v>33</v>
      </c>
      <c r="C803">
        <v>14692000036</v>
      </c>
      <c r="D803" s="6" t="s">
        <v>898</v>
      </c>
      <c r="E803" t="s">
        <v>11</v>
      </c>
      <c r="F803" s="1">
        <v>3</v>
      </c>
      <c r="G803" s="2">
        <v>769.07</v>
      </c>
      <c r="H803" s="15"/>
      <c r="I803" s="22"/>
    </row>
    <row r="804" spans="1:10" x14ac:dyDescent="0.2">
      <c r="A804" s="10" t="s">
        <v>82</v>
      </c>
      <c r="B804" s="6" t="s">
        <v>33</v>
      </c>
      <c r="C804">
        <v>17332000008</v>
      </c>
      <c r="D804" s="6" t="s">
        <v>973</v>
      </c>
      <c r="E804" t="s">
        <v>18</v>
      </c>
      <c r="F804" s="1">
        <v>3739</v>
      </c>
      <c r="G804" s="2">
        <v>69866.02</v>
      </c>
      <c r="H804" s="15" t="s">
        <v>1424</v>
      </c>
      <c r="I804" s="22" t="s">
        <v>1419</v>
      </c>
      <c r="J804" s="25">
        <f>G804</f>
        <v>69866.02</v>
      </c>
    </row>
    <row r="805" spans="1:10" x14ac:dyDescent="0.2">
      <c r="A805" s="10" t="s">
        <v>82</v>
      </c>
      <c r="B805" s="6" t="s">
        <v>33</v>
      </c>
      <c r="C805">
        <v>17821000001</v>
      </c>
      <c r="D805" s="6" t="s">
        <v>1083</v>
      </c>
      <c r="E805" t="s">
        <v>46</v>
      </c>
      <c r="F805" s="1">
        <v>0.5</v>
      </c>
      <c r="G805" s="2">
        <v>10000</v>
      </c>
      <c r="H805" s="15" t="s">
        <v>1424</v>
      </c>
      <c r="I805" s="22" t="s">
        <v>1419</v>
      </c>
      <c r="J805" s="25">
        <f>G805</f>
        <v>10000</v>
      </c>
    </row>
    <row r="806" spans="1:10" x14ac:dyDescent="0.2">
      <c r="A806" s="10" t="s">
        <v>82</v>
      </c>
      <c r="B806" s="6" t="s">
        <v>33</v>
      </c>
      <c r="C806">
        <v>18447000002</v>
      </c>
      <c r="D806" s="6" t="s">
        <v>960</v>
      </c>
      <c r="E806" t="s">
        <v>18</v>
      </c>
      <c r="F806" s="1">
        <v>12.65</v>
      </c>
      <c r="G806" s="2">
        <v>3576.55</v>
      </c>
      <c r="H806" s="15"/>
      <c r="I806" s="22"/>
    </row>
    <row r="807" spans="1:10" x14ac:dyDescent="0.2">
      <c r="A807" s="10" t="s">
        <v>82</v>
      </c>
      <c r="B807" s="6" t="s">
        <v>33</v>
      </c>
      <c r="C807">
        <v>18447000003</v>
      </c>
      <c r="D807" s="6" t="s">
        <v>1170</v>
      </c>
      <c r="E807" t="s">
        <v>18</v>
      </c>
      <c r="F807" s="1">
        <v>7</v>
      </c>
      <c r="G807" s="2">
        <v>723.1</v>
      </c>
      <c r="H807" s="15"/>
      <c r="I807" s="22"/>
    </row>
    <row r="808" spans="1:10" x14ac:dyDescent="0.2">
      <c r="A808" s="10" t="s">
        <v>82</v>
      </c>
      <c r="B808" s="6" t="s">
        <v>33</v>
      </c>
      <c r="C808">
        <v>18447000005</v>
      </c>
      <c r="D808" s="6" t="s">
        <v>1046</v>
      </c>
      <c r="E808" t="s">
        <v>18</v>
      </c>
      <c r="F808" s="1">
        <v>6.5</v>
      </c>
      <c r="G808" s="2">
        <v>2479.92</v>
      </c>
      <c r="H808" s="15"/>
      <c r="I808" s="22"/>
    </row>
    <row r="809" spans="1:10" x14ac:dyDescent="0.2">
      <c r="A809" s="10" t="s">
        <v>82</v>
      </c>
      <c r="B809" s="6" t="s">
        <v>33</v>
      </c>
      <c r="C809">
        <v>18457000019</v>
      </c>
      <c r="D809" s="6" t="s">
        <v>1193</v>
      </c>
      <c r="E809" t="s">
        <v>18</v>
      </c>
      <c r="F809" s="1">
        <v>22.85</v>
      </c>
      <c r="G809" s="2">
        <v>4357.04</v>
      </c>
      <c r="H809" s="15"/>
      <c r="I809" s="22"/>
    </row>
    <row r="810" spans="1:10" x14ac:dyDescent="0.2">
      <c r="A810" s="10" t="s">
        <v>82</v>
      </c>
      <c r="B810" s="6" t="s">
        <v>33</v>
      </c>
      <c r="C810">
        <v>22483100004</v>
      </c>
      <c r="D810" s="6" t="s">
        <v>459</v>
      </c>
      <c r="E810" t="s">
        <v>18</v>
      </c>
      <c r="F810" s="1">
        <v>2.4</v>
      </c>
      <c r="G810" s="2">
        <v>1081.3499999999999</v>
      </c>
      <c r="H810" s="15"/>
      <c r="I810" s="22"/>
    </row>
    <row r="811" spans="1:10" x14ac:dyDescent="0.2">
      <c r="A811" s="10" t="s">
        <v>82</v>
      </c>
      <c r="B811" s="6" t="s">
        <v>33</v>
      </c>
      <c r="C811">
        <v>22483100005</v>
      </c>
      <c r="D811" s="6" t="s">
        <v>460</v>
      </c>
      <c r="E811" t="s">
        <v>18</v>
      </c>
      <c r="F811" s="1">
        <v>13.5</v>
      </c>
      <c r="G811" s="2">
        <v>6480</v>
      </c>
      <c r="H811" s="15"/>
      <c r="I811" s="22"/>
      <c r="J811" s="26"/>
    </row>
    <row r="812" spans="1:10" x14ac:dyDescent="0.2">
      <c r="A812" s="10" t="s">
        <v>82</v>
      </c>
      <c r="B812" s="6" t="s">
        <v>33</v>
      </c>
      <c r="C812">
        <v>22483100014</v>
      </c>
      <c r="D812" s="6" t="s">
        <v>454</v>
      </c>
      <c r="E812" t="s">
        <v>18</v>
      </c>
      <c r="F812" s="1">
        <v>20</v>
      </c>
      <c r="G812" s="2">
        <v>9600</v>
      </c>
      <c r="H812" s="15"/>
      <c r="I812" s="22"/>
      <c r="J812" s="26"/>
    </row>
    <row r="813" spans="1:10" x14ac:dyDescent="0.2">
      <c r="A813" s="10" t="s">
        <v>82</v>
      </c>
      <c r="B813" s="6" t="s">
        <v>33</v>
      </c>
      <c r="C813">
        <v>33200090674</v>
      </c>
      <c r="D813" s="6" t="s">
        <v>440</v>
      </c>
      <c r="E813" t="s">
        <v>11</v>
      </c>
      <c r="F813" s="1">
        <v>1</v>
      </c>
      <c r="G813" s="2">
        <v>4330.51</v>
      </c>
      <c r="H813" s="15"/>
      <c r="I813" s="20"/>
      <c r="J813" s="29"/>
    </row>
    <row r="814" spans="1:10" x14ac:dyDescent="0.2">
      <c r="A814" s="10" t="s">
        <v>82</v>
      </c>
      <c r="B814" s="6" t="s">
        <v>33</v>
      </c>
      <c r="C814">
        <v>33240000025</v>
      </c>
      <c r="D814" s="6" t="s">
        <v>464</v>
      </c>
      <c r="E814" t="s">
        <v>11</v>
      </c>
      <c r="F814" s="1">
        <v>1</v>
      </c>
      <c r="G814" s="2">
        <v>4253.3900000000003</v>
      </c>
      <c r="H814" s="15"/>
      <c r="I814" s="20"/>
      <c r="J814" s="29"/>
    </row>
    <row r="815" spans="1:10" ht="22.5" hidden="1" x14ac:dyDescent="0.2">
      <c r="A815" s="10" t="s">
        <v>82</v>
      </c>
      <c r="B815" s="6" t="s">
        <v>33</v>
      </c>
      <c r="C815">
        <v>36000000138</v>
      </c>
      <c r="D815" s="6" t="s">
        <v>761</v>
      </c>
      <c r="E815" t="s">
        <v>11</v>
      </c>
      <c r="F815" s="1">
        <v>1</v>
      </c>
      <c r="G815" s="2">
        <v>113031.36</v>
      </c>
      <c r="H815" s="15" t="s">
        <v>1407</v>
      </c>
      <c r="I815" s="22"/>
      <c r="J815" s="26"/>
    </row>
    <row r="816" spans="1:10" x14ac:dyDescent="0.2">
      <c r="A816" s="10" t="s">
        <v>82</v>
      </c>
      <c r="B816" s="6" t="s">
        <v>33</v>
      </c>
      <c r="C816">
        <v>36000000235</v>
      </c>
      <c r="D816" s="6" t="s">
        <v>829</v>
      </c>
      <c r="E816" t="s">
        <v>11</v>
      </c>
      <c r="F816" s="1">
        <v>2</v>
      </c>
      <c r="G816" s="2">
        <v>38887.81</v>
      </c>
      <c r="H816" s="15"/>
      <c r="I816" s="22"/>
      <c r="J816" s="26"/>
    </row>
    <row r="817" spans="1:10" hidden="1" x14ac:dyDescent="0.2">
      <c r="A817" s="10" t="s">
        <v>82</v>
      </c>
      <c r="B817" s="6" t="s">
        <v>33</v>
      </c>
      <c r="C817">
        <v>36439000122</v>
      </c>
      <c r="D817" s="6" t="s">
        <v>948</v>
      </c>
      <c r="E817" t="s">
        <v>11</v>
      </c>
      <c r="F817" s="1">
        <v>2</v>
      </c>
      <c r="G817" s="2">
        <v>645190.68000000005</v>
      </c>
      <c r="H817" s="17" t="s">
        <v>1408</v>
      </c>
      <c r="I817" s="22"/>
      <c r="J817" s="26"/>
    </row>
    <row r="818" spans="1:10" x14ac:dyDescent="0.2">
      <c r="A818" s="10" t="s">
        <v>82</v>
      </c>
      <c r="B818" s="6" t="s">
        <v>33</v>
      </c>
      <c r="C818">
        <v>37400000172</v>
      </c>
      <c r="D818" s="6" t="s">
        <v>872</v>
      </c>
      <c r="E818" t="s">
        <v>11</v>
      </c>
      <c r="F818" s="1">
        <v>1</v>
      </c>
      <c r="G818" s="2">
        <v>53389.83</v>
      </c>
      <c r="H818" s="15"/>
      <c r="I818" s="22"/>
      <c r="J818" s="26"/>
    </row>
    <row r="819" spans="1:10" x14ac:dyDescent="0.2">
      <c r="A819" s="10" t="s">
        <v>82</v>
      </c>
      <c r="B819" s="6" t="s">
        <v>33</v>
      </c>
      <c r="C819">
        <v>41455200003</v>
      </c>
      <c r="D819" s="6" t="s">
        <v>354</v>
      </c>
      <c r="E819" t="s">
        <v>11</v>
      </c>
      <c r="F819" s="1">
        <v>3</v>
      </c>
      <c r="G819" s="2">
        <v>13266.41</v>
      </c>
      <c r="H819" s="15"/>
      <c r="I819" s="22" t="s">
        <v>1419</v>
      </c>
      <c r="J819" s="25">
        <f>G819</f>
        <v>13266.41</v>
      </c>
    </row>
    <row r="820" spans="1:10" x14ac:dyDescent="0.2">
      <c r="A820" s="10" t="s">
        <v>82</v>
      </c>
      <c r="B820" s="6" t="s">
        <v>33</v>
      </c>
      <c r="C820">
        <v>41455200004</v>
      </c>
      <c r="D820" s="6" t="s">
        <v>446</v>
      </c>
      <c r="E820" t="s">
        <v>11</v>
      </c>
      <c r="F820" s="1">
        <v>3</v>
      </c>
      <c r="G820" s="2">
        <v>15694.27</v>
      </c>
      <c r="H820" s="15"/>
      <c r="I820" s="22" t="s">
        <v>1419</v>
      </c>
      <c r="J820" s="25">
        <f>G820</f>
        <v>15694.27</v>
      </c>
    </row>
    <row r="821" spans="1:10" x14ac:dyDescent="0.2">
      <c r="A821" s="10" t="s">
        <v>82</v>
      </c>
      <c r="B821" s="6" t="s">
        <v>33</v>
      </c>
      <c r="C821">
        <v>41455200005</v>
      </c>
      <c r="D821" s="6" t="s">
        <v>362</v>
      </c>
      <c r="E821" t="s">
        <v>11</v>
      </c>
      <c r="F821" s="1">
        <v>2</v>
      </c>
      <c r="G821" s="2">
        <v>16324.58</v>
      </c>
      <c r="H821" s="15"/>
      <c r="I821" s="22" t="s">
        <v>1419</v>
      </c>
      <c r="J821" s="25">
        <f>G821</f>
        <v>16324.58</v>
      </c>
    </row>
    <row r="822" spans="1:10" x14ac:dyDescent="0.2">
      <c r="A822" s="10" t="s">
        <v>82</v>
      </c>
      <c r="B822" s="6" t="s">
        <v>33</v>
      </c>
      <c r="C822">
        <v>42000000867</v>
      </c>
      <c r="D822" s="6" t="s">
        <v>1175</v>
      </c>
      <c r="E822" t="s">
        <v>46</v>
      </c>
      <c r="F822" s="1">
        <v>0.2</v>
      </c>
      <c r="G822" s="2">
        <v>49140.42</v>
      </c>
      <c r="H822" s="15"/>
      <c r="I822" s="22"/>
      <c r="J822" s="26"/>
    </row>
    <row r="823" spans="1:10" ht="33.75" hidden="1" x14ac:dyDescent="0.2">
      <c r="A823" s="10" t="s">
        <v>82</v>
      </c>
      <c r="B823" s="6" t="s">
        <v>33</v>
      </c>
      <c r="C823">
        <v>45000000004</v>
      </c>
      <c r="D823" s="6" t="s">
        <v>936</v>
      </c>
      <c r="E823" t="s">
        <v>11</v>
      </c>
      <c r="F823" s="1">
        <v>8</v>
      </c>
      <c r="G823" s="2">
        <v>158372.88</v>
      </c>
      <c r="H823" s="17" t="s">
        <v>1409</v>
      </c>
      <c r="I823" s="22"/>
      <c r="J823" s="26"/>
    </row>
    <row r="824" spans="1:10" x14ac:dyDescent="0.2">
      <c r="A824" s="10" t="s">
        <v>82</v>
      </c>
      <c r="B824" s="6" t="s">
        <v>33</v>
      </c>
      <c r="C824">
        <v>45000000005</v>
      </c>
      <c r="D824" s="6" t="s">
        <v>949</v>
      </c>
      <c r="E824" t="s">
        <v>11</v>
      </c>
      <c r="F824" s="1">
        <v>11</v>
      </c>
      <c r="G824" s="2">
        <v>35237.29</v>
      </c>
      <c r="H824" s="15"/>
      <c r="I824" s="22"/>
      <c r="J824" s="26"/>
    </row>
    <row r="825" spans="1:10" x14ac:dyDescent="0.2">
      <c r="A825" s="10" t="s">
        <v>82</v>
      </c>
      <c r="B825" s="6" t="s">
        <v>33</v>
      </c>
      <c r="C825">
        <v>45000000101</v>
      </c>
      <c r="D825" s="6" t="s">
        <v>940</v>
      </c>
      <c r="E825" t="s">
        <v>11</v>
      </c>
      <c r="F825" s="1">
        <v>30</v>
      </c>
      <c r="G825" s="2">
        <v>5951.1</v>
      </c>
      <c r="H825" s="15"/>
      <c r="I825" s="22"/>
      <c r="J825" s="26"/>
    </row>
    <row r="826" spans="1:10" x14ac:dyDescent="0.2">
      <c r="A826" s="10" t="s">
        <v>82</v>
      </c>
      <c r="B826" s="6" t="s">
        <v>33</v>
      </c>
      <c r="C826">
        <v>45000000122</v>
      </c>
      <c r="D826" s="6" t="s">
        <v>448</v>
      </c>
      <c r="E826" t="s">
        <v>11</v>
      </c>
      <c r="F826" s="1">
        <v>8</v>
      </c>
      <c r="G826" s="2">
        <v>45567.040000000001</v>
      </c>
      <c r="H826" s="15"/>
      <c r="I826" s="22"/>
      <c r="J826" s="26"/>
    </row>
    <row r="827" spans="1:10" x14ac:dyDescent="0.2">
      <c r="A827" s="5" t="s">
        <v>82</v>
      </c>
      <c r="B827" s="6" t="s">
        <v>33</v>
      </c>
      <c r="C827">
        <v>48612000050</v>
      </c>
      <c r="D827" s="6" t="s">
        <v>941</v>
      </c>
      <c r="E827" t="s">
        <v>11</v>
      </c>
      <c r="F827" s="1">
        <v>1</v>
      </c>
      <c r="G827" s="2">
        <v>7745.77</v>
      </c>
      <c r="H827" s="15"/>
      <c r="I827" s="22"/>
      <c r="J827" s="26"/>
    </row>
    <row r="828" spans="1:10" x14ac:dyDescent="0.2">
      <c r="A828" s="7" t="s">
        <v>1374</v>
      </c>
      <c r="B828" s="7"/>
      <c r="C828" s="7"/>
      <c r="D828" s="7"/>
      <c r="E828" s="7"/>
      <c r="F828" s="8">
        <v>4062.6</v>
      </c>
      <c r="G828" s="9">
        <v>1337252.8700000001</v>
      </c>
      <c r="H828" s="16"/>
      <c r="I828" s="30">
        <f t="shared" ref="I828:J828" si="17">SUM(I801:I827)</f>
        <v>0</v>
      </c>
      <c r="J828" s="30">
        <f t="shared" si="17"/>
        <v>125151.28000000001</v>
      </c>
    </row>
    <row r="829" spans="1:10" x14ac:dyDescent="0.2">
      <c r="A829" s="10" t="s">
        <v>37</v>
      </c>
      <c r="B829" s="6" t="s">
        <v>33</v>
      </c>
      <c r="C829">
        <v>16900030122</v>
      </c>
      <c r="D829" s="6" t="s">
        <v>453</v>
      </c>
      <c r="E829" t="s">
        <v>11</v>
      </c>
      <c r="F829" s="1">
        <v>20</v>
      </c>
      <c r="G829" s="2">
        <v>524.82000000000005</v>
      </c>
      <c r="H829" s="15"/>
      <c r="I829" s="22"/>
    </row>
    <row r="830" spans="1:10" x14ac:dyDescent="0.2">
      <c r="A830" s="10" t="s">
        <v>37</v>
      </c>
      <c r="B830" s="6" t="s">
        <v>33</v>
      </c>
      <c r="C830">
        <v>25681000016</v>
      </c>
      <c r="D830" s="6" t="s">
        <v>160</v>
      </c>
      <c r="E830" t="s">
        <v>43</v>
      </c>
      <c r="F830" s="1">
        <v>1</v>
      </c>
      <c r="G830" s="2">
        <v>19420.57</v>
      </c>
      <c r="H830" s="15"/>
      <c r="I830" s="22"/>
      <c r="J830" s="26"/>
    </row>
    <row r="831" spans="1:10" x14ac:dyDescent="0.2">
      <c r="A831" s="10" t="s">
        <v>37</v>
      </c>
      <c r="B831" s="6" t="s">
        <v>33</v>
      </c>
      <c r="C831">
        <v>34837000064</v>
      </c>
      <c r="D831" s="6" t="s">
        <v>452</v>
      </c>
      <c r="E831" t="s">
        <v>11</v>
      </c>
      <c r="F831" s="1">
        <v>16</v>
      </c>
      <c r="G831" s="2">
        <v>230.24</v>
      </c>
      <c r="H831" s="15"/>
      <c r="I831" s="20"/>
      <c r="J831" s="29"/>
    </row>
    <row r="832" spans="1:10" x14ac:dyDescent="0.2">
      <c r="A832" s="10" t="s">
        <v>37</v>
      </c>
      <c r="B832" s="6" t="s">
        <v>33</v>
      </c>
      <c r="C832">
        <v>34837000074</v>
      </c>
      <c r="D832" s="6" t="s">
        <v>356</v>
      </c>
      <c r="E832" t="s">
        <v>11</v>
      </c>
      <c r="F832" s="1">
        <v>30</v>
      </c>
      <c r="G832" s="2">
        <v>431.7</v>
      </c>
      <c r="H832" s="15"/>
      <c r="I832" s="20"/>
      <c r="J832" s="29"/>
    </row>
    <row r="833" spans="1:10" x14ac:dyDescent="0.2">
      <c r="A833" s="10" t="s">
        <v>37</v>
      </c>
      <c r="B833" s="6" t="s">
        <v>33</v>
      </c>
      <c r="C833">
        <v>34837000075</v>
      </c>
      <c r="D833" s="6" t="s">
        <v>374</v>
      </c>
      <c r="E833" t="s">
        <v>11</v>
      </c>
      <c r="F833" s="1">
        <v>12</v>
      </c>
      <c r="G833" s="2">
        <v>946.2</v>
      </c>
      <c r="H833" s="15"/>
      <c r="I833" s="20"/>
      <c r="J833" s="29"/>
    </row>
    <row r="834" spans="1:10" x14ac:dyDescent="0.2">
      <c r="A834" s="10" t="s">
        <v>37</v>
      </c>
      <c r="B834" s="6" t="s">
        <v>33</v>
      </c>
      <c r="C834">
        <v>40185000010</v>
      </c>
      <c r="D834" s="6" t="s">
        <v>1311</v>
      </c>
      <c r="E834" t="s">
        <v>11</v>
      </c>
      <c r="F834" s="1">
        <v>2</v>
      </c>
      <c r="G834" s="2">
        <v>734.29</v>
      </c>
      <c r="H834" s="15"/>
      <c r="I834" s="20"/>
      <c r="J834" s="29"/>
    </row>
    <row r="835" spans="1:10" x14ac:dyDescent="0.2">
      <c r="A835" s="10" t="s">
        <v>37</v>
      </c>
      <c r="B835" s="6" t="s">
        <v>33</v>
      </c>
      <c r="C835">
        <v>42000001859</v>
      </c>
      <c r="D835" s="6" t="s">
        <v>449</v>
      </c>
      <c r="E835" t="s">
        <v>67</v>
      </c>
      <c r="F835" s="1">
        <v>103</v>
      </c>
      <c r="G835" s="2">
        <v>19024.97</v>
      </c>
      <c r="H835" s="15"/>
      <c r="I835" s="22"/>
      <c r="J835" s="26"/>
    </row>
    <row r="836" spans="1:10" x14ac:dyDescent="0.2">
      <c r="A836" s="10" t="s">
        <v>37</v>
      </c>
      <c r="B836" s="6" t="s">
        <v>33</v>
      </c>
      <c r="C836">
        <v>48543200006</v>
      </c>
      <c r="D836" s="6" t="s">
        <v>1339</v>
      </c>
      <c r="E836" t="s">
        <v>11</v>
      </c>
      <c r="F836" s="1">
        <v>6</v>
      </c>
      <c r="G836" s="2">
        <v>4932.83</v>
      </c>
      <c r="H836" s="15"/>
      <c r="I836" s="22"/>
    </row>
    <row r="837" spans="1:10" x14ac:dyDescent="0.2">
      <c r="A837" s="10" t="s">
        <v>37</v>
      </c>
      <c r="B837" s="6" t="s">
        <v>33</v>
      </c>
      <c r="C837">
        <v>48543200008</v>
      </c>
      <c r="D837" s="6" t="s">
        <v>1320</v>
      </c>
      <c r="E837" t="s">
        <v>11</v>
      </c>
      <c r="F837" s="1">
        <v>11</v>
      </c>
      <c r="G837" s="2">
        <v>4790.99</v>
      </c>
      <c r="H837" s="15"/>
      <c r="I837" s="22"/>
    </row>
    <row r="838" spans="1:10" x14ac:dyDescent="0.2">
      <c r="A838" s="10" t="s">
        <v>37</v>
      </c>
      <c r="B838" s="6" t="s">
        <v>33</v>
      </c>
      <c r="C838">
        <v>48543300003</v>
      </c>
      <c r="D838" s="6" t="s">
        <v>465</v>
      </c>
      <c r="E838" t="s">
        <v>11</v>
      </c>
      <c r="F838" s="1">
        <v>41</v>
      </c>
      <c r="G838" s="2">
        <v>15820.21</v>
      </c>
      <c r="H838" s="15"/>
      <c r="I838" s="22"/>
      <c r="J838" s="26"/>
    </row>
    <row r="839" spans="1:10" x14ac:dyDescent="0.2">
      <c r="A839" s="10" t="s">
        <v>37</v>
      </c>
      <c r="B839" s="6" t="s">
        <v>33</v>
      </c>
      <c r="C839">
        <v>48543300006</v>
      </c>
      <c r="D839" s="6" t="s">
        <v>1330</v>
      </c>
      <c r="E839" t="s">
        <v>11</v>
      </c>
      <c r="F839" s="1">
        <v>6</v>
      </c>
      <c r="G839" s="2">
        <v>23026.63</v>
      </c>
      <c r="H839" s="15"/>
      <c r="I839" s="22"/>
      <c r="J839" s="26"/>
    </row>
    <row r="840" spans="1:10" x14ac:dyDescent="0.2">
      <c r="A840" s="10" t="s">
        <v>37</v>
      </c>
      <c r="B840" s="6" t="s">
        <v>33</v>
      </c>
      <c r="C840">
        <v>48548200002</v>
      </c>
      <c r="D840" s="6" t="s">
        <v>307</v>
      </c>
      <c r="E840" t="s">
        <v>11</v>
      </c>
      <c r="F840" s="1">
        <v>10</v>
      </c>
      <c r="G840" s="2">
        <v>487.28</v>
      </c>
      <c r="H840" s="15"/>
      <c r="I840" s="22"/>
    </row>
    <row r="841" spans="1:10" x14ac:dyDescent="0.2">
      <c r="A841" s="10" t="s">
        <v>37</v>
      </c>
      <c r="B841" s="6" t="s">
        <v>33</v>
      </c>
      <c r="C841">
        <v>48548200008</v>
      </c>
      <c r="D841" s="6" t="s">
        <v>1338</v>
      </c>
      <c r="E841" t="s">
        <v>11</v>
      </c>
      <c r="F841" s="1">
        <v>5</v>
      </c>
      <c r="G841" s="2">
        <v>4294.13</v>
      </c>
      <c r="H841" s="15"/>
      <c r="I841" s="22"/>
    </row>
    <row r="842" spans="1:10" x14ac:dyDescent="0.2">
      <c r="A842" s="5" t="s">
        <v>37</v>
      </c>
      <c r="B842" s="6" t="s">
        <v>33</v>
      </c>
      <c r="C842">
        <v>48548200010</v>
      </c>
      <c r="D842" s="6" t="s">
        <v>42</v>
      </c>
      <c r="E842" t="s">
        <v>43</v>
      </c>
      <c r="F842" s="1">
        <v>15</v>
      </c>
      <c r="G842" s="2">
        <v>13019.01</v>
      </c>
      <c r="H842" s="15"/>
      <c r="I842" s="22"/>
      <c r="J842" s="26"/>
    </row>
    <row r="843" spans="1:10" x14ac:dyDescent="0.2">
      <c r="A843" s="7" t="s">
        <v>1375</v>
      </c>
      <c r="B843" s="7"/>
      <c r="C843" s="7"/>
      <c r="D843" s="7"/>
      <c r="E843" s="7"/>
      <c r="F843" s="8">
        <v>278</v>
      </c>
      <c r="G843" s="9">
        <v>107683.87000000001</v>
      </c>
      <c r="H843" s="16"/>
      <c r="I843" s="30">
        <f t="shared" ref="I843:J843" si="18">SUM(I829:I842)</f>
        <v>0</v>
      </c>
      <c r="J843" s="30">
        <f t="shared" si="18"/>
        <v>0</v>
      </c>
    </row>
    <row r="844" spans="1:10" x14ac:dyDescent="0.2">
      <c r="A844" s="5" t="s">
        <v>47</v>
      </c>
      <c r="B844" s="6" t="s">
        <v>20</v>
      </c>
      <c r="C844">
        <v>31770000008</v>
      </c>
      <c r="D844" s="6" t="s">
        <v>461</v>
      </c>
      <c r="E844" t="s">
        <v>11</v>
      </c>
      <c r="F844" s="1">
        <v>2</v>
      </c>
      <c r="G844" s="2">
        <v>15200</v>
      </c>
      <c r="H844" s="15"/>
      <c r="I844" s="30"/>
      <c r="J844" s="30"/>
    </row>
    <row r="845" spans="1:10" x14ac:dyDescent="0.2">
      <c r="A845" s="7" t="s">
        <v>1376</v>
      </c>
      <c r="B845" s="7"/>
      <c r="C845" s="7"/>
      <c r="D845" s="7"/>
      <c r="E845" s="7"/>
      <c r="F845" s="8">
        <v>2</v>
      </c>
      <c r="G845" s="9">
        <v>15200</v>
      </c>
      <c r="H845" s="16"/>
      <c r="I845" s="21">
        <f>SUMIF($A$3:A844,A844,$I$3:I844)</f>
        <v>0</v>
      </c>
      <c r="J845" s="30">
        <f>SUMIF($A$3:B844,B844,$I$3:J844)</f>
        <v>0</v>
      </c>
    </row>
    <row r="846" spans="1:10" hidden="1" x14ac:dyDescent="0.2">
      <c r="A846" s="10" t="s">
        <v>21</v>
      </c>
      <c r="B846" s="6" t="s">
        <v>20</v>
      </c>
      <c r="C846">
        <v>2530000019</v>
      </c>
      <c r="D846" s="6" t="s">
        <v>623</v>
      </c>
      <c r="E846" t="s">
        <v>18</v>
      </c>
      <c r="F846" s="1">
        <v>3</v>
      </c>
      <c r="G846" s="2">
        <v>235317.25</v>
      </c>
      <c r="H846" s="15" t="s">
        <v>1422</v>
      </c>
      <c r="I846" s="22"/>
      <c r="J846" s="26"/>
    </row>
    <row r="847" spans="1:10" x14ac:dyDescent="0.2">
      <c r="A847" s="10" t="s">
        <v>21</v>
      </c>
      <c r="B847" s="6" t="s">
        <v>20</v>
      </c>
      <c r="C847">
        <v>16900030193</v>
      </c>
      <c r="D847" s="6" t="s">
        <v>341</v>
      </c>
      <c r="E847" t="s">
        <v>342</v>
      </c>
      <c r="F847" s="1">
        <v>1</v>
      </c>
      <c r="G847" s="2">
        <v>508.47</v>
      </c>
      <c r="H847" s="15"/>
      <c r="I847" s="20"/>
      <c r="J847" s="29"/>
    </row>
    <row r="848" spans="1:10" x14ac:dyDescent="0.2">
      <c r="A848" s="10" t="s">
        <v>21</v>
      </c>
      <c r="B848" s="6" t="s">
        <v>20</v>
      </c>
      <c r="C848">
        <v>16900030194</v>
      </c>
      <c r="D848" s="6" t="s">
        <v>572</v>
      </c>
      <c r="E848" t="s">
        <v>342</v>
      </c>
      <c r="F848" s="1">
        <v>3</v>
      </c>
      <c r="G848" s="2">
        <v>1398.3</v>
      </c>
      <c r="H848" s="15"/>
      <c r="I848" s="20"/>
      <c r="J848" s="29"/>
    </row>
    <row r="849" spans="1:10" x14ac:dyDescent="0.2">
      <c r="A849" s="10" t="s">
        <v>21</v>
      </c>
      <c r="B849" s="6" t="s">
        <v>20</v>
      </c>
      <c r="C849">
        <v>19162100001</v>
      </c>
      <c r="D849" s="6" t="s">
        <v>414</v>
      </c>
      <c r="E849" t="s">
        <v>46</v>
      </c>
      <c r="F849" s="1">
        <v>0.314</v>
      </c>
      <c r="G849" s="2">
        <v>32126.55</v>
      </c>
      <c r="H849" s="15" t="s">
        <v>1424</v>
      </c>
      <c r="I849" s="20" t="s">
        <v>1419</v>
      </c>
      <c r="J849" s="29">
        <f>G849</f>
        <v>32126.55</v>
      </c>
    </row>
    <row r="850" spans="1:10" x14ac:dyDescent="0.2">
      <c r="A850" s="10" t="s">
        <v>21</v>
      </c>
      <c r="B850" s="6" t="s">
        <v>20</v>
      </c>
      <c r="C850">
        <v>21425100001</v>
      </c>
      <c r="D850" s="6" t="s">
        <v>406</v>
      </c>
      <c r="E850" t="s">
        <v>18</v>
      </c>
      <c r="F850" s="1">
        <v>72.180000000000007</v>
      </c>
      <c r="G850" s="2">
        <v>13509.58</v>
      </c>
      <c r="H850" s="15" t="s">
        <v>1424</v>
      </c>
      <c r="I850" s="20" t="s">
        <v>1419</v>
      </c>
      <c r="J850" s="29">
        <f>G850</f>
        <v>13509.58</v>
      </c>
    </row>
    <row r="851" spans="1:10" x14ac:dyDescent="0.2">
      <c r="A851" s="10" t="s">
        <v>21</v>
      </c>
      <c r="B851" s="6" t="s">
        <v>20</v>
      </c>
      <c r="C851">
        <v>21483100001</v>
      </c>
      <c r="D851" s="6" t="s">
        <v>246</v>
      </c>
      <c r="E851" t="s">
        <v>18</v>
      </c>
      <c r="F851" s="1">
        <v>65.5</v>
      </c>
      <c r="G851" s="2">
        <v>6531.66</v>
      </c>
      <c r="H851" s="15" t="s">
        <v>1424</v>
      </c>
      <c r="I851" s="20" t="s">
        <v>1419</v>
      </c>
      <c r="J851" s="29">
        <f>G851</f>
        <v>6531.66</v>
      </c>
    </row>
    <row r="852" spans="1:10" hidden="1" x14ac:dyDescent="0.2">
      <c r="A852" s="10" t="s">
        <v>21</v>
      </c>
      <c r="B852" s="6" t="s">
        <v>20</v>
      </c>
      <c r="C852">
        <v>21621200001</v>
      </c>
      <c r="D852" s="6" t="s">
        <v>455</v>
      </c>
      <c r="E852" t="s">
        <v>46</v>
      </c>
      <c r="F852" s="1">
        <v>0.496</v>
      </c>
      <c r="G852" s="2">
        <v>45211.11</v>
      </c>
      <c r="H852" s="15" t="s">
        <v>1423</v>
      </c>
      <c r="I852" s="22"/>
      <c r="J852" s="26"/>
    </row>
    <row r="853" spans="1:10" hidden="1" x14ac:dyDescent="0.2">
      <c r="A853" s="10" t="s">
        <v>21</v>
      </c>
      <c r="B853" s="6" t="s">
        <v>20</v>
      </c>
      <c r="C853">
        <v>22651500002</v>
      </c>
      <c r="D853" s="6" t="s">
        <v>335</v>
      </c>
      <c r="E853" t="s">
        <v>67</v>
      </c>
      <c r="F853" s="1">
        <v>500</v>
      </c>
      <c r="G853" s="2">
        <v>40677.97</v>
      </c>
      <c r="H853" s="15" t="s">
        <v>1423</v>
      </c>
      <c r="I853" s="22"/>
      <c r="J853" s="26"/>
    </row>
    <row r="854" spans="1:10" hidden="1" x14ac:dyDescent="0.2">
      <c r="A854" s="10" t="s">
        <v>21</v>
      </c>
      <c r="B854" s="6" t="s">
        <v>20</v>
      </c>
      <c r="C854">
        <v>22723900001</v>
      </c>
      <c r="D854" s="6" t="s">
        <v>292</v>
      </c>
      <c r="E854" t="s">
        <v>18</v>
      </c>
      <c r="F854" s="1">
        <v>13</v>
      </c>
      <c r="G854" s="2">
        <v>6918.64</v>
      </c>
      <c r="H854" s="15" t="s">
        <v>1423</v>
      </c>
      <c r="I854" s="22"/>
      <c r="J854" s="26"/>
    </row>
    <row r="855" spans="1:10" hidden="1" x14ac:dyDescent="0.2">
      <c r="A855" s="10" t="s">
        <v>21</v>
      </c>
      <c r="B855" s="6" t="s">
        <v>20</v>
      </c>
      <c r="C855">
        <v>22971100042</v>
      </c>
      <c r="D855" s="6" t="s">
        <v>698</v>
      </c>
      <c r="E855" t="s">
        <v>11</v>
      </c>
      <c r="F855" s="1">
        <v>400</v>
      </c>
      <c r="G855" s="2">
        <v>11452</v>
      </c>
      <c r="H855" s="15" t="s">
        <v>1423</v>
      </c>
      <c r="I855" s="22"/>
      <c r="J855" s="26"/>
    </row>
    <row r="856" spans="1:10" hidden="1" x14ac:dyDescent="0.2">
      <c r="A856" s="10" t="s">
        <v>21</v>
      </c>
      <c r="B856" s="6" t="s">
        <v>20</v>
      </c>
      <c r="C856">
        <v>22971100043</v>
      </c>
      <c r="D856" s="6" t="s">
        <v>700</v>
      </c>
      <c r="E856" t="s">
        <v>11</v>
      </c>
      <c r="F856" s="1">
        <v>631</v>
      </c>
      <c r="G856" s="2">
        <v>12045.79</v>
      </c>
      <c r="H856" s="15" t="s">
        <v>1423</v>
      </c>
      <c r="I856" s="22"/>
      <c r="J856" s="26"/>
    </row>
    <row r="857" spans="1:10" x14ac:dyDescent="0.2">
      <c r="A857" s="10" t="s">
        <v>21</v>
      </c>
      <c r="B857" s="6" t="s">
        <v>20</v>
      </c>
      <c r="C857">
        <v>22971100048</v>
      </c>
      <c r="D857" s="6" t="s">
        <v>712</v>
      </c>
      <c r="E857" t="s">
        <v>11</v>
      </c>
      <c r="F857" s="1">
        <v>100</v>
      </c>
      <c r="G857" s="2">
        <v>439</v>
      </c>
      <c r="H857" s="15"/>
      <c r="I857" s="22"/>
      <c r="J857" s="26"/>
    </row>
    <row r="858" spans="1:10" x14ac:dyDescent="0.2">
      <c r="A858" s="10" t="s">
        <v>21</v>
      </c>
      <c r="B858" s="6" t="s">
        <v>20</v>
      </c>
      <c r="C858">
        <v>22971100049</v>
      </c>
      <c r="D858" s="6" t="s">
        <v>695</v>
      </c>
      <c r="E858" t="s">
        <v>11</v>
      </c>
      <c r="F858" s="1">
        <v>100</v>
      </c>
      <c r="G858" s="2">
        <v>528</v>
      </c>
      <c r="H858" s="15"/>
      <c r="I858" s="22"/>
      <c r="J858" s="26"/>
    </row>
    <row r="859" spans="1:10" x14ac:dyDescent="0.2">
      <c r="A859" s="10" t="s">
        <v>21</v>
      </c>
      <c r="B859" s="6" t="s">
        <v>20</v>
      </c>
      <c r="C859">
        <v>22971100050</v>
      </c>
      <c r="D859" s="6" t="s">
        <v>682</v>
      </c>
      <c r="E859" t="s">
        <v>11</v>
      </c>
      <c r="F859" s="1">
        <v>100</v>
      </c>
      <c r="G859" s="2">
        <v>617</v>
      </c>
      <c r="H859" s="15"/>
      <c r="I859" s="22"/>
      <c r="J859" s="26"/>
    </row>
    <row r="860" spans="1:10" x14ac:dyDescent="0.2">
      <c r="A860" s="10" t="s">
        <v>21</v>
      </c>
      <c r="B860" s="6" t="s">
        <v>20</v>
      </c>
      <c r="C860">
        <v>22971100051</v>
      </c>
      <c r="D860" s="6" t="s">
        <v>696</v>
      </c>
      <c r="E860" t="s">
        <v>11</v>
      </c>
      <c r="F860" s="1">
        <v>100</v>
      </c>
      <c r="G860" s="2">
        <v>514</v>
      </c>
      <c r="H860" s="15"/>
      <c r="I860" s="22"/>
      <c r="J860" s="26"/>
    </row>
    <row r="861" spans="1:10" x14ac:dyDescent="0.2">
      <c r="A861" s="10" t="s">
        <v>21</v>
      </c>
      <c r="B861" s="6" t="s">
        <v>20</v>
      </c>
      <c r="C861">
        <v>22971100052</v>
      </c>
      <c r="D861" s="6" t="s">
        <v>697</v>
      </c>
      <c r="E861" t="s">
        <v>11</v>
      </c>
      <c r="F861" s="1">
        <v>100</v>
      </c>
      <c r="G861" s="2">
        <v>617</v>
      </c>
      <c r="H861" s="15"/>
      <c r="I861" s="22"/>
      <c r="J861" s="26"/>
    </row>
    <row r="862" spans="1:10" x14ac:dyDescent="0.2">
      <c r="A862" s="10" t="s">
        <v>21</v>
      </c>
      <c r="B862" s="6" t="s">
        <v>20</v>
      </c>
      <c r="C862">
        <v>22971100053</v>
      </c>
      <c r="D862" s="6" t="s">
        <v>683</v>
      </c>
      <c r="E862" t="s">
        <v>11</v>
      </c>
      <c r="F862" s="1">
        <v>100</v>
      </c>
      <c r="G862" s="2">
        <v>720</v>
      </c>
      <c r="H862" s="15"/>
      <c r="I862" s="22"/>
      <c r="J862" s="26"/>
    </row>
    <row r="863" spans="1:10" hidden="1" x14ac:dyDescent="0.2">
      <c r="A863" s="10" t="s">
        <v>21</v>
      </c>
      <c r="B863" s="6" t="s">
        <v>20</v>
      </c>
      <c r="C863">
        <v>22973000001</v>
      </c>
      <c r="D863" s="6" t="s">
        <v>681</v>
      </c>
      <c r="E863" t="s">
        <v>11</v>
      </c>
      <c r="F863" s="1">
        <v>12</v>
      </c>
      <c r="G863" s="2">
        <v>14201.39</v>
      </c>
      <c r="H863" s="15" t="s">
        <v>1423</v>
      </c>
      <c r="I863" s="22"/>
      <c r="J863" s="26"/>
    </row>
    <row r="864" spans="1:10" x14ac:dyDescent="0.2">
      <c r="A864" s="10" t="s">
        <v>21</v>
      </c>
      <c r="B864" s="6" t="s">
        <v>20</v>
      </c>
      <c r="C864">
        <v>22974100021</v>
      </c>
      <c r="D864" s="6" t="s">
        <v>666</v>
      </c>
      <c r="E864" t="s">
        <v>11</v>
      </c>
      <c r="F864" s="1">
        <v>12</v>
      </c>
      <c r="G864" s="2">
        <v>2368.56</v>
      </c>
      <c r="H864" s="15"/>
      <c r="I864" s="20"/>
      <c r="J864" s="29"/>
    </row>
    <row r="865" spans="1:10" x14ac:dyDescent="0.2">
      <c r="A865" s="10" t="s">
        <v>21</v>
      </c>
      <c r="B865" s="6" t="s">
        <v>20</v>
      </c>
      <c r="C865">
        <v>22977300001</v>
      </c>
      <c r="D865" s="6" t="s">
        <v>663</v>
      </c>
      <c r="E865" t="s">
        <v>11</v>
      </c>
      <c r="F865" s="1">
        <v>1</v>
      </c>
      <c r="G865" s="2">
        <v>260</v>
      </c>
      <c r="H865" s="15"/>
      <c r="I865" s="20"/>
      <c r="J865" s="29"/>
    </row>
    <row r="866" spans="1:10" x14ac:dyDescent="0.2">
      <c r="A866" s="10" t="s">
        <v>21</v>
      </c>
      <c r="B866" s="6" t="s">
        <v>20</v>
      </c>
      <c r="C866">
        <v>22977300002</v>
      </c>
      <c r="D866" s="6" t="s">
        <v>562</v>
      </c>
      <c r="E866" t="s">
        <v>11</v>
      </c>
      <c r="F866" s="1">
        <v>19</v>
      </c>
      <c r="G866" s="2">
        <v>4940</v>
      </c>
      <c r="H866" s="15"/>
      <c r="I866" s="20"/>
      <c r="J866" s="29"/>
    </row>
    <row r="867" spans="1:10" x14ac:dyDescent="0.2">
      <c r="A867" s="10" t="s">
        <v>21</v>
      </c>
      <c r="B867" s="6" t="s">
        <v>20</v>
      </c>
      <c r="C867">
        <v>22977300003</v>
      </c>
      <c r="D867" s="6" t="s">
        <v>662</v>
      </c>
      <c r="E867" t="s">
        <v>11</v>
      </c>
      <c r="F867" s="1">
        <v>20</v>
      </c>
      <c r="G867" s="2">
        <v>3000</v>
      </c>
      <c r="H867" s="15"/>
      <c r="I867" s="20"/>
      <c r="J867" s="29"/>
    </row>
    <row r="868" spans="1:10" x14ac:dyDescent="0.2">
      <c r="A868" s="10" t="s">
        <v>21</v>
      </c>
      <c r="B868" s="6" t="s">
        <v>20</v>
      </c>
      <c r="C868">
        <v>23211000004</v>
      </c>
      <c r="D868" s="6" t="s">
        <v>574</v>
      </c>
      <c r="E868" t="s">
        <v>18</v>
      </c>
      <c r="F868" s="1">
        <v>42</v>
      </c>
      <c r="G868" s="2">
        <v>9500.4599999999991</v>
      </c>
      <c r="H868" s="15" t="s">
        <v>1424</v>
      </c>
      <c r="I868" s="20" t="s">
        <v>1419</v>
      </c>
      <c r="J868" s="29">
        <f>G868</f>
        <v>9500.4599999999991</v>
      </c>
    </row>
    <row r="869" spans="1:10" hidden="1" x14ac:dyDescent="0.2">
      <c r="A869" s="10" t="s">
        <v>21</v>
      </c>
      <c r="B869" s="6" t="s">
        <v>20</v>
      </c>
      <c r="C869">
        <v>24127900001</v>
      </c>
      <c r="D869" s="6" t="s">
        <v>651</v>
      </c>
      <c r="E869" t="s">
        <v>18</v>
      </c>
      <c r="F869" s="1">
        <v>11.86</v>
      </c>
      <c r="G869" s="2">
        <v>8385.02</v>
      </c>
      <c r="H869" s="15" t="s">
        <v>1423</v>
      </c>
      <c r="I869" s="22"/>
      <c r="J869" s="26"/>
    </row>
    <row r="870" spans="1:10" x14ac:dyDescent="0.2">
      <c r="A870" s="10" t="s">
        <v>21</v>
      </c>
      <c r="B870" s="6" t="s">
        <v>20</v>
      </c>
      <c r="C870">
        <v>24172300001</v>
      </c>
      <c r="D870" s="6" t="s">
        <v>275</v>
      </c>
      <c r="E870" t="s">
        <v>18</v>
      </c>
      <c r="F870" s="1">
        <v>653.38</v>
      </c>
      <c r="G870" s="2">
        <v>112105.81</v>
      </c>
      <c r="H870" s="15" t="s">
        <v>1424</v>
      </c>
      <c r="I870" s="20" t="s">
        <v>1419</v>
      </c>
      <c r="J870" s="29">
        <f>G870</f>
        <v>112105.81</v>
      </c>
    </row>
    <row r="871" spans="1:10" x14ac:dyDescent="0.2">
      <c r="A871" s="10" t="s">
        <v>21</v>
      </c>
      <c r="B871" s="6" t="s">
        <v>20</v>
      </c>
      <c r="C871">
        <v>24210100001</v>
      </c>
      <c r="D871" s="6" t="s">
        <v>127</v>
      </c>
      <c r="E871" t="s">
        <v>128</v>
      </c>
      <c r="F871" s="1">
        <v>2976.6</v>
      </c>
      <c r="G871" s="2">
        <v>498700.66</v>
      </c>
      <c r="H871" s="15" t="s">
        <v>1424</v>
      </c>
      <c r="I871" s="20"/>
      <c r="J871" s="29"/>
    </row>
    <row r="872" spans="1:10" x14ac:dyDescent="0.2">
      <c r="A872" s="10" t="s">
        <v>21</v>
      </c>
      <c r="B872" s="6" t="s">
        <v>20</v>
      </c>
      <c r="C872">
        <v>24215500001</v>
      </c>
      <c r="D872" s="6" t="s">
        <v>656</v>
      </c>
      <c r="E872" t="s">
        <v>18</v>
      </c>
      <c r="F872" s="1">
        <v>850</v>
      </c>
      <c r="G872" s="2">
        <v>52751</v>
      </c>
      <c r="H872" s="15" t="s">
        <v>1424</v>
      </c>
      <c r="I872" s="20" t="s">
        <v>1419</v>
      </c>
      <c r="J872" s="29">
        <f>G872</f>
        <v>52751</v>
      </c>
    </row>
    <row r="873" spans="1:10" x14ac:dyDescent="0.2">
      <c r="A873" s="10" t="s">
        <v>21</v>
      </c>
      <c r="B873" s="6" t="s">
        <v>20</v>
      </c>
      <c r="C873">
        <v>24215500002</v>
      </c>
      <c r="D873" s="6" t="s">
        <v>639</v>
      </c>
      <c r="E873" t="s">
        <v>18</v>
      </c>
      <c r="F873" s="1">
        <v>1.7</v>
      </c>
      <c r="G873" s="2">
        <v>286.91000000000003</v>
      </c>
      <c r="H873" s="15"/>
      <c r="I873" s="20"/>
      <c r="J873" s="29"/>
    </row>
    <row r="874" spans="1:10" hidden="1" x14ac:dyDescent="0.2">
      <c r="A874" s="10" t="s">
        <v>21</v>
      </c>
      <c r="B874" s="6" t="s">
        <v>20</v>
      </c>
      <c r="C874">
        <v>24944000001</v>
      </c>
      <c r="D874" s="6" t="s">
        <v>604</v>
      </c>
      <c r="E874" t="s">
        <v>18</v>
      </c>
      <c r="F874" s="1">
        <v>22.5</v>
      </c>
      <c r="G874" s="2">
        <v>16207.63</v>
      </c>
      <c r="H874" s="15" t="s">
        <v>1425</v>
      </c>
      <c r="I874" s="22"/>
      <c r="J874" s="26"/>
    </row>
    <row r="875" spans="1:10" hidden="1" x14ac:dyDescent="0.2">
      <c r="A875" s="10" t="s">
        <v>21</v>
      </c>
      <c r="B875" s="6" t="s">
        <v>20</v>
      </c>
      <c r="C875">
        <v>26114200007</v>
      </c>
      <c r="D875" s="6" t="s">
        <v>587</v>
      </c>
      <c r="E875" t="s">
        <v>18</v>
      </c>
      <c r="F875" s="1">
        <v>112.7</v>
      </c>
      <c r="G875" s="2">
        <v>13627.3</v>
      </c>
      <c r="H875" s="15" t="s">
        <v>1423</v>
      </c>
      <c r="I875" s="22"/>
      <c r="J875" s="26"/>
    </row>
    <row r="876" spans="1:10" x14ac:dyDescent="0.2">
      <c r="A876" s="10" t="s">
        <v>21</v>
      </c>
      <c r="B876" s="6" t="s">
        <v>20</v>
      </c>
      <c r="C876">
        <v>26211200001</v>
      </c>
      <c r="D876" s="6" t="s">
        <v>590</v>
      </c>
      <c r="E876" t="s">
        <v>46</v>
      </c>
      <c r="F876" s="1">
        <v>2.5000000000000001E-2</v>
      </c>
      <c r="G876" s="2">
        <v>2234.42</v>
      </c>
      <c r="H876" s="15"/>
      <c r="I876" s="20"/>
      <c r="J876" s="29"/>
    </row>
    <row r="877" spans="1:10" x14ac:dyDescent="0.2">
      <c r="A877" s="10" t="s">
        <v>21</v>
      </c>
      <c r="B877" s="6" t="s">
        <v>20</v>
      </c>
      <c r="C877">
        <v>40328000020</v>
      </c>
      <c r="D877" s="6" t="s">
        <v>583</v>
      </c>
      <c r="E877" t="s">
        <v>11</v>
      </c>
      <c r="F877" s="1">
        <v>464</v>
      </c>
      <c r="G877" s="2">
        <v>12023.52</v>
      </c>
      <c r="H877" s="15"/>
      <c r="I877" s="22"/>
      <c r="J877" s="26"/>
    </row>
    <row r="878" spans="1:10" x14ac:dyDescent="0.2">
      <c r="A878" s="10" t="s">
        <v>21</v>
      </c>
      <c r="B878" s="6" t="s">
        <v>20</v>
      </c>
      <c r="C878">
        <v>54572000005</v>
      </c>
      <c r="D878" s="6" t="s">
        <v>379</v>
      </c>
      <c r="E878" t="s">
        <v>11</v>
      </c>
      <c r="F878" s="1">
        <v>1</v>
      </c>
      <c r="G878" s="2">
        <v>618.64</v>
      </c>
      <c r="H878" s="15"/>
      <c r="I878" s="20"/>
      <c r="J878" s="29"/>
    </row>
    <row r="879" spans="1:10" hidden="1" x14ac:dyDescent="0.2">
      <c r="A879" s="10" t="s">
        <v>21</v>
      </c>
      <c r="B879" s="6" t="s">
        <v>20</v>
      </c>
      <c r="C879">
        <v>59529600002</v>
      </c>
      <c r="D879" s="6" t="s">
        <v>490</v>
      </c>
      <c r="E879" t="s">
        <v>18</v>
      </c>
      <c r="F879" s="1">
        <v>983.81</v>
      </c>
      <c r="G879" s="2">
        <v>24329.62</v>
      </c>
      <c r="H879" s="15" t="s">
        <v>1426</v>
      </c>
      <c r="I879" s="22"/>
      <c r="J879" s="26"/>
    </row>
    <row r="880" spans="1:10" hidden="1" x14ac:dyDescent="0.2">
      <c r="A880" s="10" t="s">
        <v>21</v>
      </c>
      <c r="B880" s="6" t="s">
        <v>20</v>
      </c>
      <c r="C880">
        <v>83780000002</v>
      </c>
      <c r="D880" s="6" t="s">
        <v>665</v>
      </c>
      <c r="E880" t="s">
        <v>67</v>
      </c>
      <c r="F880" s="1">
        <v>91.5</v>
      </c>
      <c r="G880" s="2">
        <v>12032.25</v>
      </c>
      <c r="H880" s="15" t="s">
        <v>1423</v>
      </c>
      <c r="I880" s="22"/>
      <c r="J880" s="26"/>
    </row>
    <row r="881" spans="1:10" x14ac:dyDescent="0.2">
      <c r="A881" s="10" t="s">
        <v>21</v>
      </c>
      <c r="B881" s="6" t="s">
        <v>20</v>
      </c>
      <c r="C881">
        <v>83971000001</v>
      </c>
      <c r="D881" s="6" t="s">
        <v>493</v>
      </c>
      <c r="E881" t="s">
        <v>67</v>
      </c>
      <c r="F881" s="1">
        <v>50</v>
      </c>
      <c r="G881" s="2">
        <v>1191.78</v>
      </c>
      <c r="H881" s="15"/>
      <c r="I881" s="22"/>
    </row>
    <row r="882" spans="1:10" hidden="1" x14ac:dyDescent="0.2">
      <c r="A882" s="10" t="s">
        <v>21</v>
      </c>
      <c r="B882" s="6" t="s">
        <v>20</v>
      </c>
      <c r="C882">
        <v>83971000002</v>
      </c>
      <c r="D882" s="6" t="s">
        <v>484</v>
      </c>
      <c r="E882" t="s">
        <v>40</v>
      </c>
      <c r="F882" s="1">
        <v>250</v>
      </c>
      <c r="G882" s="2">
        <v>5787.74</v>
      </c>
      <c r="H882" s="15" t="s">
        <v>1423</v>
      </c>
      <c r="I882" s="22"/>
      <c r="J882" s="26"/>
    </row>
    <row r="883" spans="1:10" hidden="1" x14ac:dyDescent="0.2">
      <c r="A883" s="10" t="s">
        <v>21</v>
      </c>
      <c r="B883" s="6" t="s">
        <v>20</v>
      </c>
      <c r="C883">
        <v>83971200002</v>
      </c>
      <c r="D883" s="6" t="s">
        <v>545</v>
      </c>
      <c r="E883" t="s">
        <v>40</v>
      </c>
      <c r="F883" s="1">
        <v>42.3</v>
      </c>
      <c r="G883" s="2">
        <v>5866.1</v>
      </c>
      <c r="H883" s="15" t="s">
        <v>1423</v>
      </c>
      <c r="I883" s="22"/>
      <c r="J883" s="26"/>
    </row>
    <row r="884" spans="1:10" hidden="1" x14ac:dyDescent="0.2">
      <c r="A884" s="10" t="s">
        <v>21</v>
      </c>
      <c r="B884" s="6" t="s">
        <v>20</v>
      </c>
      <c r="C884">
        <v>83971200003</v>
      </c>
      <c r="D884" s="6" t="s">
        <v>346</v>
      </c>
      <c r="E884" t="s">
        <v>40</v>
      </c>
      <c r="F884" s="1">
        <v>45</v>
      </c>
      <c r="G884" s="2">
        <v>6605.93</v>
      </c>
      <c r="H884" s="15" t="s">
        <v>1423</v>
      </c>
      <c r="I884" s="22"/>
      <c r="J884" s="26"/>
    </row>
    <row r="885" spans="1:10" ht="22.5" x14ac:dyDescent="0.2">
      <c r="A885" s="5" t="s">
        <v>21</v>
      </c>
      <c r="B885" s="6" t="s">
        <v>20</v>
      </c>
      <c r="C885" t="s">
        <v>347</v>
      </c>
      <c r="D885" s="6" t="s">
        <v>348</v>
      </c>
      <c r="E885" t="s">
        <v>18</v>
      </c>
      <c r="F885" s="1">
        <v>2366.5</v>
      </c>
      <c r="G885" s="2">
        <v>1284353.69</v>
      </c>
      <c r="H885" s="15" t="s">
        <v>1427</v>
      </c>
      <c r="I885" s="22"/>
      <c r="J885" s="26"/>
    </row>
    <row r="886" spans="1:10" x14ac:dyDescent="0.2">
      <c r="A886" s="7" t="s">
        <v>1377</v>
      </c>
      <c r="B886" s="7"/>
      <c r="C886" s="7"/>
      <c r="D886" s="7"/>
      <c r="E886" s="7"/>
      <c r="F886" s="8">
        <v>11318.364999999998</v>
      </c>
      <c r="G886" s="9">
        <v>2500510.75</v>
      </c>
      <c r="H886" s="16"/>
      <c r="I886" s="30">
        <f t="shared" ref="I886:J886" si="19">SUM(I846:I885)</f>
        <v>0</v>
      </c>
      <c r="J886" s="30">
        <f t="shared" si="19"/>
        <v>226525.06</v>
      </c>
    </row>
    <row r="887" spans="1:10" x14ac:dyDescent="0.2">
      <c r="A887" s="10" t="s">
        <v>41</v>
      </c>
      <c r="B887" s="6" t="s">
        <v>20</v>
      </c>
      <c r="C887">
        <v>9250000021</v>
      </c>
      <c r="D887" s="6" t="s">
        <v>569</v>
      </c>
      <c r="E887" t="s">
        <v>18</v>
      </c>
      <c r="F887" s="1">
        <v>1233</v>
      </c>
      <c r="G887" s="2">
        <v>61545.51</v>
      </c>
      <c r="H887" s="15"/>
      <c r="I887" s="22"/>
      <c r="J887" s="26"/>
    </row>
    <row r="888" spans="1:10" x14ac:dyDescent="0.2">
      <c r="A888" s="10" t="s">
        <v>41</v>
      </c>
      <c r="B888" s="6" t="s">
        <v>20</v>
      </c>
      <c r="C888">
        <v>9250000033</v>
      </c>
      <c r="D888" s="6" t="s">
        <v>500</v>
      </c>
      <c r="E888" t="s">
        <v>18</v>
      </c>
      <c r="F888" s="1">
        <v>301</v>
      </c>
      <c r="G888" s="2">
        <v>18577.23</v>
      </c>
      <c r="H888" s="15"/>
      <c r="I888" s="22"/>
      <c r="J888" s="26"/>
    </row>
    <row r="889" spans="1:10" x14ac:dyDescent="0.2">
      <c r="A889" s="10" t="s">
        <v>41</v>
      </c>
      <c r="B889" s="6" t="s">
        <v>20</v>
      </c>
      <c r="C889">
        <v>18441000007</v>
      </c>
      <c r="D889" s="6" t="s">
        <v>244</v>
      </c>
      <c r="E889" t="s">
        <v>18</v>
      </c>
      <c r="F889" s="1">
        <v>70.8</v>
      </c>
      <c r="G889" s="2">
        <v>21948</v>
      </c>
      <c r="H889" s="15"/>
      <c r="I889" s="22"/>
      <c r="J889" s="26"/>
    </row>
    <row r="890" spans="1:10" x14ac:dyDescent="0.2">
      <c r="A890" s="5" t="s">
        <v>41</v>
      </c>
      <c r="B890" s="6" t="s">
        <v>20</v>
      </c>
      <c r="C890">
        <v>37000000030</v>
      </c>
      <c r="D890" s="6" t="s">
        <v>664</v>
      </c>
      <c r="E890" t="s">
        <v>11</v>
      </c>
      <c r="F890" s="1">
        <v>7</v>
      </c>
      <c r="G890" s="2">
        <v>551005</v>
      </c>
      <c r="H890" s="15"/>
      <c r="I890" s="22"/>
      <c r="J890" s="26"/>
    </row>
    <row r="891" spans="1:10" x14ac:dyDescent="0.2">
      <c r="A891" s="7" t="s">
        <v>1378</v>
      </c>
      <c r="B891" s="7"/>
      <c r="C891" s="7"/>
      <c r="D891" s="7"/>
      <c r="E891" s="7"/>
      <c r="F891" s="8">
        <v>1611.8</v>
      </c>
      <c r="G891" s="9">
        <v>653075.74</v>
      </c>
      <c r="H891" s="16"/>
      <c r="I891" s="30">
        <f t="shared" ref="I891:J891" si="20">SUM(I887:I890)</f>
        <v>0</v>
      </c>
      <c r="J891" s="30">
        <f t="shared" si="20"/>
        <v>0</v>
      </c>
    </row>
    <row r="892" spans="1:10" hidden="1" x14ac:dyDescent="0.2">
      <c r="A892" s="10" t="s">
        <v>19</v>
      </c>
      <c r="B892" s="6" t="s">
        <v>20</v>
      </c>
      <c r="C892">
        <v>14120000026</v>
      </c>
      <c r="D892" s="6" t="s">
        <v>684</v>
      </c>
      <c r="E892" t="s">
        <v>11</v>
      </c>
      <c r="F892" s="1">
        <v>120</v>
      </c>
      <c r="G892" s="2">
        <v>391686</v>
      </c>
      <c r="H892" s="15" t="s">
        <v>1428</v>
      </c>
      <c r="I892" s="22"/>
      <c r="J892" s="26"/>
    </row>
    <row r="893" spans="1:10" hidden="1" x14ac:dyDescent="0.2">
      <c r="A893" s="10" t="s">
        <v>19</v>
      </c>
      <c r="B893" s="6" t="s">
        <v>20</v>
      </c>
      <c r="C893">
        <v>14154000001</v>
      </c>
      <c r="D893" s="6" t="s">
        <v>690</v>
      </c>
      <c r="E893" t="s">
        <v>11</v>
      </c>
      <c r="F893" s="1">
        <v>65</v>
      </c>
      <c r="G893" s="2">
        <v>74368.45</v>
      </c>
      <c r="H893" s="15" t="s">
        <v>1428</v>
      </c>
      <c r="I893" s="22"/>
      <c r="J893" s="26"/>
    </row>
    <row r="894" spans="1:10" x14ac:dyDescent="0.2">
      <c r="A894" s="10" t="s">
        <v>19</v>
      </c>
      <c r="B894" s="6" t="s">
        <v>20</v>
      </c>
      <c r="C894">
        <v>15290000001</v>
      </c>
      <c r="D894" s="6" t="s">
        <v>1053</v>
      </c>
      <c r="E894" t="s">
        <v>18</v>
      </c>
      <c r="F894" s="1">
        <v>30</v>
      </c>
      <c r="G894" s="2">
        <v>1545</v>
      </c>
      <c r="H894" s="15"/>
      <c r="I894" s="22"/>
    </row>
    <row r="895" spans="1:10" hidden="1" x14ac:dyDescent="0.2">
      <c r="A895" s="10" t="s">
        <v>19</v>
      </c>
      <c r="B895" s="6" t="s">
        <v>20</v>
      </c>
      <c r="C895">
        <v>17900000007</v>
      </c>
      <c r="D895" s="6" t="s">
        <v>1281</v>
      </c>
      <c r="E895" t="s">
        <v>18</v>
      </c>
      <c r="F895" s="1">
        <v>10</v>
      </c>
      <c r="G895" s="2">
        <v>14410</v>
      </c>
      <c r="H895" s="15" t="s">
        <v>1426</v>
      </c>
      <c r="I895" s="22"/>
      <c r="J895" s="26"/>
    </row>
    <row r="896" spans="1:10" hidden="1" x14ac:dyDescent="0.2">
      <c r="A896" s="10" t="s">
        <v>19</v>
      </c>
      <c r="B896" s="6" t="s">
        <v>20</v>
      </c>
      <c r="C896">
        <v>17913100002</v>
      </c>
      <c r="D896" s="6" t="s">
        <v>1045</v>
      </c>
      <c r="E896" t="s">
        <v>18</v>
      </c>
      <c r="F896" s="1">
        <v>60</v>
      </c>
      <c r="G896" s="2">
        <v>8335.7999999999993</v>
      </c>
      <c r="H896" s="15" t="s">
        <v>1426</v>
      </c>
      <c r="I896" s="22"/>
      <c r="J896" s="26"/>
    </row>
    <row r="897" spans="1:10" x14ac:dyDescent="0.2">
      <c r="A897" s="10" t="s">
        <v>19</v>
      </c>
      <c r="B897" s="6" t="s">
        <v>20</v>
      </c>
      <c r="C897">
        <v>21486000002</v>
      </c>
      <c r="D897" s="6" t="s">
        <v>1062</v>
      </c>
      <c r="E897" t="s">
        <v>18</v>
      </c>
      <c r="F897" s="1">
        <v>179</v>
      </c>
      <c r="G897" s="2">
        <v>398920.98</v>
      </c>
      <c r="H897" s="15" t="s">
        <v>1424</v>
      </c>
      <c r="I897" s="22" t="s">
        <v>1419</v>
      </c>
      <c r="J897" s="25">
        <f>G897</f>
        <v>398920.98</v>
      </c>
    </row>
    <row r="898" spans="1:10" x14ac:dyDescent="0.2">
      <c r="A898" s="10" t="s">
        <v>19</v>
      </c>
      <c r="B898" s="6" t="s">
        <v>20</v>
      </c>
      <c r="C898">
        <v>21486100001</v>
      </c>
      <c r="D898" s="6" t="s">
        <v>1061</v>
      </c>
      <c r="E898" t="s">
        <v>18</v>
      </c>
      <c r="F898" s="1">
        <v>150</v>
      </c>
      <c r="G898" s="2">
        <v>22500</v>
      </c>
      <c r="H898" s="15" t="s">
        <v>1424</v>
      </c>
      <c r="I898" s="22" t="s">
        <v>1419</v>
      </c>
      <c r="J898" s="25">
        <f>G898</f>
        <v>22500</v>
      </c>
    </row>
    <row r="899" spans="1:10" ht="22.5" hidden="1" x14ac:dyDescent="0.2">
      <c r="A899" s="10" t="s">
        <v>19</v>
      </c>
      <c r="B899" s="6" t="s">
        <v>20</v>
      </c>
      <c r="C899">
        <v>22452400017</v>
      </c>
      <c r="D899" s="6" t="s">
        <v>1057</v>
      </c>
      <c r="E899" t="s">
        <v>18</v>
      </c>
      <c r="F899" s="1">
        <v>46</v>
      </c>
      <c r="G899" s="2">
        <v>27140</v>
      </c>
      <c r="H899" s="15" t="s">
        <v>1429</v>
      </c>
      <c r="I899" s="22"/>
      <c r="J899" s="26"/>
    </row>
    <row r="900" spans="1:10" ht="22.5" hidden="1" x14ac:dyDescent="0.2">
      <c r="A900" s="10" t="s">
        <v>19</v>
      </c>
      <c r="B900" s="6" t="s">
        <v>20</v>
      </c>
      <c r="C900">
        <v>22452400018</v>
      </c>
      <c r="D900" s="6" t="s">
        <v>1002</v>
      </c>
      <c r="E900" t="s">
        <v>18</v>
      </c>
      <c r="F900" s="1">
        <v>204</v>
      </c>
      <c r="G900" s="2">
        <v>120360</v>
      </c>
      <c r="H900" s="15" t="s">
        <v>1429</v>
      </c>
      <c r="I900" s="22"/>
      <c r="J900" s="26"/>
    </row>
    <row r="901" spans="1:10" hidden="1" x14ac:dyDescent="0.2">
      <c r="A901" s="10" t="s">
        <v>19</v>
      </c>
      <c r="B901" s="6" t="s">
        <v>20</v>
      </c>
      <c r="C901">
        <v>22463200001</v>
      </c>
      <c r="D901" s="6" t="s">
        <v>630</v>
      </c>
      <c r="E901" t="s">
        <v>18</v>
      </c>
      <c r="F901" s="1">
        <v>45</v>
      </c>
      <c r="G901" s="2">
        <v>16970.849999999999</v>
      </c>
      <c r="H901" s="15" t="s">
        <v>1423</v>
      </c>
      <c r="I901" s="22"/>
      <c r="J901" s="26"/>
    </row>
    <row r="902" spans="1:10" hidden="1" x14ac:dyDescent="0.2">
      <c r="A902" s="10" t="s">
        <v>19</v>
      </c>
      <c r="B902" s="6" t="s">
        <v>20</v>
      </c>
      <c r="C902">
        <v>22973000001</v>
      </c>
      <c r="D902" s="6" t="s">
        <v>681</v>
      </c>
      <c r="E902" t="s">
        <v>11</v>
      </c>
      <c r="F902" s="1">
        <v>18</v>
      </c>
      <c r="G902" s="2">
        <v>21302.080000000002</v>
      </c>
      <c r="H902" s="15" t="s">
        <v>1423</v>
      </c>
      <c r="I902" s="22"/>
      <c r="J902" s="26"/>
    </row>
    <row r="903" spans="1:10" hidden="1" x14ac:dyDescent="0.2">
      <c r="A903" s="10" t="s">
        <v>19</v>
      </c>
      <c r="B903" s="6" t="s">
        <v>20</v>
      </c>
      <c r="C903">
        <v>22973100003</v>
      </c>
      <c r="D903" s="6" t="s">
        <v>691</v>
      </c>
      <c r="E903" t="s">
        <v>11</v>
      </c>
      <c r="F903" s="1">
        <v>6</v>
      </c>
      <c r="G903" s="2">
        <v>7149.59</v>
      </c>
      <c r="H903" s="15" t="s">
        <v>1423</v>
      </c>
      <c r="I903" s="22"/>
      <c r="J903" s="26"/>
    </row>
    <row r="904" spans="1:10" hidden="1" x14ac:dyDescent="0.2">
      <c r="A904" s="10" t="s">
        <v>19</v>
      </c>
      <c r="B904" s="6" t="s">
        <v>20</v>
      </c>
      <c r="C904">
        <v>22973100010</v>
      </c>
      <c r="D904" s="6" t="s">
        <v>211</v>
      </c>
      <c r="E904" t="s">
        <v>11</v>
      </c>
      <c r="F904" s="1">
        <v>40</v>
      </c>
      <c r="G904" s="2">
        <v>34659.49</v>
      </c>
      <c r="H904" s="15" t="s">
        <v>1423</v>
      </c>
      <c r="I904" s="22"/>
      <c r="J904" s="26"/>
    </row>
    <row r="905" spans="1:10" x14ac:dyDescent="0.2">
      <c r="A905" s="10" t="s">
        <v>19</v>
      </c>
      <c r="B905" s="6" t="s">
        <v>20</v>
      </c>
      <c r="C905">
        <v>42000001242</v>
      </c>
      <c r="D905" s="6" t="s">
        <v>1280</v>
      </c>
      <c r="E905" t="s">
        <v>18</v>
      </c>
      <c r="F905" s="1">
        <v>66</v>
      </c>
      <c r="G905" s="2">
        <v>16551.48</v>
      </c>
      <c r="H905" s="15" t="s">
        <v>1424</v>
      </c>
      <c r="I905" s="22" t="s">
        <v>1419</v>
      </c>
      <c r="J905" s="25">
        <f>G905</f>
        <v>16551.48</v>
      </c>
    </row>
    <row r="906" spans="1:10" x14ac:dyDescent="0.2">
      <c r="A906" s="10" t="s">
        <v>19</v>
      </c>
      <c r="B906" s="6" t="s">
        <v>20</v>
      </c>
      <c r="C906">
        <v>42000001806</v>
      </c>
      <c r="D906" s="6" t="s">
        <v>1279</v>
      </c>
      <c r="E906" t="s">
        <v>18</v>
      </c>
      <c r="F906" s="1">
        <v>47</v>
      </c>
      <c r="G906" s="2">
        <v>2820</v>
      </c>
      <c r="H906" s="15"/>
      <c r="I906" s="22"/>
    </row>
    <row r="907" spans="1:10" ht="22.5" hidden="1" x14ac:dyDescent="0.2">
      <c r="A907" s="5" t="s">
        <v>19</v>
      </c>
      <c r="B907" s="6" t="s">
        <v>20</v>
      </c>
      <c r="C907">
        <v>51568100001</v>
      </c>
      <c r="D907" s="6" t="s">
        <v>1322</v>
      </c>
      <c r="E907" t="s">
        <v>11</v>
      </c>
      <c r="F907" s="1">
        <v>2</v>
      </c>
      <c r="G907" s="2">
        <v>58000</v>
      </c>
      <c r="H907" s="15" t="s">
        <v>1430</v>
      </c>
      <c r="I907" s="22"/>
      <c r="J907" s="26"/>
    </row>
    <row r="908" spans="1:10" x14ac:dyDescent="0.2">
      <c r="A908" s="7" t="s">
        <v>1379</v>
      </c>
      <c r="B908" s="7"/>
      <c r="C908" s="7"/>
      <c r="D908" s="7"/>
      <c r="E908" s="7"/>
      <c r="F908" s="8">
        <v>1088</v>
      </c>
      <c r="G908" s="9">
        <v>1216719.7200000002</v>
      </c>
      <c r="H908" s="16"/>
      <c r="I908" s="30">
        <f t="shared" ref="I908:J908" si="21">SUM(I892:I907)</f>
        <v>0</v>
      </c>
      <c r="J908" s="30">
        <f t="shared" si="21"/>
        <v>437972.45999999996</v>
      </c>
    </row>
    <row r="909" spans="1:10" x14ac:dyDescent="0.2">
      <c r="A909" s="10" t="s">
        <v>34</v>
      </c>
      <c r="B909" s="6" t="s">
        <v>20</v>
      </c>
      <c r="C909">
        <v>2511000007</v>
      </c>
      <c r="D909" s="6" t="s">
        <v>675</v>
      </c>
      <c r="E909" t="s">
        <v>18</v>
      </c>
      <c r="F909" s="1">
        <v>279</v>
      </c>
      <c r="G909" s="2">
        <v>15173.14</v>
      </c>
      <c r="H909" s="15"/>
      <c r="I909" s="22"/>
      <c r="J909" s="26"/>
    </row>
    <row r="910" spans="1:10" x14ac:dyDescent="0.2">
      <c r="A910" s="10" t="s">
        <v>34</v>
      </c>
      <c r="B910" s="6" t="s">
        <v>20</v>
      </c>
      <c r="C910">
        <v>7810000012</v>
      </c>
      <c r="D910" s="6" t="s">
        <v>1239</v>
      </c>
      <c r="E910" t="s">
        <v>46</v>
      </c>
      <c r="F910" s="1">
        <v>0.48199999999999998</v>
      </c>
      <c r="G910" s="2">
        <v>35625.14</v>
      </c>
      <c r="H910" s="15" t="s">
        <v>1424</v>
      </c>
      <c r="I910" s="22" t="s">
        <v>1419</v>
      </c>
      <c r="J910" s="25">
        <f>G910</f>
        <v>35625.14</v>
      </c>
    </row>
    <row r="911" spans="1:10" x14ac:dyDescent="0.2">
      <c r="A911" s="10" t="s">
        <v>34</v>
      </c>
      <c r="B911" s="6" t="s">
        <v>20</v>
      </c>
      <c r="C911">
        <v>22451300012</v>
      </c>
      <c r="D911" s="6" t="s">
        <v>982</v>
      </c>
      <c r="E911" t="s">
        <v>18</v>
      </c>
      <c r="F911" s="1">
        <v>21.76</v>
      </c>
      <c r="G911" s="2">
        <v>26019.29</v>
      </c>
      <c r="H911" s="15"/>
      <c r="I911" s="22"/>
      <c r="J911" s="26"/>
    </row>
    <row r="912" spans="1:10" x14ac:dyDescent="0.2">
      <c r="A912" s="10" t="s">
        <v>34</v>
      </c>
      <c r="B912" s="6" t="s">
        <v>20</v>
      </c>
      <c r="C912">
        <v>42000000587</v>
      </c>
      <c r="D912" s="6" t="s">
        <v>709</v>
      </c>
      <c r="E912" t="s">
        <v>11</v>
      </c>
      <c r="F912" s="1">
        <v>12</v>
      </c>
      <c r="G912" s="2">
        <v>3447.1</v>
      </c>
      <c r="H912" s="15"/>
      <c r="I912" s="22"/>
    </row>
    <row r="913" spans="1:10" x14ac:dyDescent="0.2">
      <c r="A913" s="10" t="s">
        <v>34</v>
      </c>
      <c r="B913" s="6" t="s">
        <v>20</v>
      </c>
      <c r="C913">
        <v>42000001101</v>
      </c>
      <c r="D913" s="6" t="s">
        <v>1079</v>
      </c>
      <c r="E913" t="s">
        <v>46</v>
      </c>
      <c r="F913" s="1">
        <v>0.109</v>
      </c>
      <c r="G913" s="2">
        <v>6335.46</v>
      </c>
      <c r="H913" s="15" t="s">
        <v>1424</v>
      </c>
      <c r="I913" s="22" t="s">
        <v>1419</v>
      </c>
      <c r="J913" s="25">
        <f>G913</f>
        <v>6335.46</v>
      </c>
    </row>
    <row r="914" spans="1:10" x14ac:dyDescent="0.2">
      <c r="A914" s="10" t="s">
        <v>34</v>
      </c>
      <c r="B914" s="6" t="s">
        <v>20</v>
      </c>
      <c r="C914">
        <v>42000090116</v>
      </c>
      <c r="D914" s="6" t="s">
        <v>49</v>
      </c>
      <c r="E914" t="s">
        <v>11</v>
      </c>
      <c r="F914" s="1">
        <v>2</v>
      </c>
      <c r="G914" s="2">
        <v>20200</v>
      </c>
      <c r="H914" s="15"/>
      <c r="I914" s="22"/>
      <c r="J914" s="26"/>
    </row>
    <row r="915" spans="1:10" x14ac:dyDescent="0.2">
      <c r="A915" s="10" t="s">
        <v>34</v>
      </c>
      <c r="B915" s="6" t="s">
        <v>20</v>
      </c>
      <c r="C915">
        <v>48332300010</v>
      </c>
      <c r="D915" s="6" t="s">
        <v>963</v>
      </c>
      <c r="E915" t="s">
        <v>46</v>
      </c>
      <c r="F915" s="1">
        <v>2.7320000000000002</v>
      </c>
      <c r="G915" s="2">
        <v>161707.46</v>
      </c>
      <c r="H915" s="15" t="s">
        <v>1424</v>
      </c>
      <c r="I915" s="22" t="s">
        <v>1419</v>
      </c>
      <c r="J915" s="25">
        <f>G915</f>
        <v>161707.46</v>
      </c>
    </row>
    <row r="916" spans="1:10" x14ac:dyDescent="0.2">
      <c r="A916" s="10" t="s">
        <v>34</v>
      </c>
      <c r="B916" s="6" t="s">
        <v>20</v>
      </c>
      <c r="C916">
        <v>48548200004</v>
      </c>
      <c r="D916" s="6" t="s">
        <v>52</v>
      </c>
      <c r="E916" t="s">
        <v>11</v>
      </c>
      <c r="F916" s="1">
        <v>10</v>
      </c>
      <c r="G916" s="2">
        <v>1814.97</v>
      </c>
      <c r="H916" s="15"/>
      <c r="I916" s="20"/>
      <c r="J916" s="29"/>
    </row>
    <row r="917" spans="1:10" x14ac:dyDescent="0.2">
      <c r="A917" s="5" t="s">
        <v>34</v>
      </c>
      <c r="B917" s="6" t="s">
        <v>20</v>
      </c>
      <c r="C917">
        <v>52621200003</v>
      </c>
      <c r="D917" s="6" t="s">
        <v>1303</v>
      </c>
      <c r="E917" t="s">
        <v>117</v>
      </c>
      <c r="F917" s="1">
        <v>10.8</v>
      </c>
      <c r="G917" s="2">
        <v>2878.58</v>
      </c>
      <c r="H917" s="15"/>
      <c r="I917" s="20"/>
      <c r="J917" s="29"/>
    </row>
    <row r="918" spans="1:10" x14ac:dyDescent="0.2">
      <c r="A918" s="7" t="s">
        <v>1380</v>
      </c>
      <c r="B918" s="7"/>
      <c r="C918" s="7"/>
      <c r="D918" s="7"/>
      <c r="E918" s="7"/>
      <c r="F918" s="8">
        <v>338.88300000000004</v>
      </c>
      <c r="G918" s="9">
        <v>273201.14</v>
      </c>
      <c r="H918" s="16"/>
      <c r="I918" s="30">
        <f t="shared" ref="I918:J918" si="22">SUM(I909:I917)</f>
        <v>0</v>
      </c>
      <c r="J918" s="30">
        <f t="shared" si="22"/>
        <v>203668.06</v>
      </c>
    </row>
    <row r="919" spans="1:10" x14ac:dyDescent="0.2">
      <c r="A919" s="10" t="s">
        <v>48</v>
      </c>
      <c r="B919" s="6" t="s">
        <v>28</v>
      </c>
      <c r="C919">
        <v>21621400001</v>
      </c>
      <c r="D919" s="6" t="s">
        <v>442</v>
      </c>
      <c r="E919" t="s">
        <v>18</v>
      </c>
      <c r="F919" s="1">
        <v>400</v>
      </c>
      <c r="G919" s="2">
        <v>51964.82</v>
      </c>
      <c r="H919" s="15"/>
      <c r="I919" s="22"/>
      <c r="J919" s="26"/>
    </row>
    <row r="920" spans="1:10" x14ac:dyDescent="0.2">
      <c r="A920" s="10" t="s">
        <v>48</v>
      </c>
      <c r="B920" s="6" t="s">
        <v>28</v>
      </c>
      <c r="C920">
        <v>22974100006</v>
      </c>
      <c r="D920" s="6" t="s">
        <v>710</v>
      </c>
      <c r="E920" t="s">
        <v>11</v>
      </c>
      <c r="F920" s="1">
        <v>4</v>
      </c>
      <c r="G920" s="2">
        <v>315.25</v>
      </c>
      <c r="H920" s="15"/>
      <c r="I920" s="20"/>
      <c r="J920" s="29"/>
    </row>
    <row r="921" spans="1:10" x14ac:dyDescent="0.2">
      <c r="A921" s="10" t="s">
        <v>48</v>
      </c>
      <c r="B921" s="6" t="s">
        <v>28</v>
      </c>
      <c r="C921">
        <v>24121300001</v>
      </c>
      <c r="D921" s="6" t="s">
        <v>438</v>
      </c>
      <c r="E921" t="s">
        <v>46</v>
      </c>
      <c r="F921" s="1">
        <v>1.2849999999999999</v>
      </c>
      <c r="G921" s="2">
        <v>31779.54</v>
      </c>
      <c r="H921" s="15"/>
      <c r="I921" s="20"/>
      <c r="J921" s="29"/>
    </row>
    <row r="922" spans="1:10" x14ac:dyDescent="0.2">
      <c r="A922" s="5" t="s">
        <v>48</v>
      </c>
      <c r="B922" s="6" t="s">
        <v>28</v>
      </c>
      <c r="C922">
        <v>24121400001</v>
      </c>
      <c r="D922" s="6" t="s">
        <v>315</v>
      </c>
      <c r="E922" t="s">
        <v>18</v>
      </c>
      <c r="F922" s="1">
        <v>2250</v>
      </c>
      <c r="G922" s="2">
        <v>208311.36</v>
      </c>
      <c r="H922" s="15"/>
      <c r="I922" s="20" t="s">
        <v>1419</v>
      </c>
      <c r="J922" s="29">
        <f>G922</f>
        <v>208311.36</v>
      </c>
    </row>
    <row r="923" spans="1:10" x14ac:dyDescent="0.2">
      <c r="A923" s="7" t="s">
        <v>1381</v>
      </c>
      <c r="B923" s="7"/>
      <c r="C923" s="7"/>
      <c r="D923" s="7"/>
      <c r="E923" s="7"/>
      <c r="F923" s="8">
        <v>2655.2849999999999</v>
      </c>
      <c r="G923" s="9">
        <v>292370.96999999997</v>
      </c>
      <c r="H923" s="16"/>
      <c r="I923" s="30">
        <f t="shared" ref="I923:J923" si="23">SUM(I919:I922)</f>
        <v>0</v>
      </c>
      <c r="J923" s="30">
        <f t="shared" si="23"/>
        <v>208311.36</v>
      </c>
    </row>
    <row r="924" spans="1:10" x14ac:dyDescent="0.2">
      <c r="A924" s="10" t="s">
        <v>27</v>
      </c>
      <c r="B924" s="6" t="s">
        <v>28</v>
      </c>
      <c r="C924">
        <v>12311100001</v>
      </c>
      <c r="D924" s="6" t="s">
        <v>1065</v>
      </c>
      <c r="E924" t="s">
        <v>18</v>
      </c>
      <c r="F924" s="1">
        <v>48</v>
      </c>
      <c r="G924" s="2">
        <v>2556.31</v>
      </c>
      <c r="H924" s="15"/>
      <c r="I924" s="20"/>
      <c r="J924" s="29"/>
    </row>
    <row r="925" spans="1:10" x14ac:dyDescent="0.2">
      <c r="A925" s="10" t="s">
        <v>27</v>
      </c>
      <c r="B925" s="6" t="s">
        <v>28</v>
      </c>
      <c r="C925">
        <v>13010000047</v>
      </c>
      <c r="D925" s="6" t="s">
        <v>294</v>
      </c>
      <c r="E925" t="s">
        <v>18</v>
      </c>
      <c r="F925" s="1">
        <v>6</v>
      </c>
      <c r="G925" s="2">
        <v>1464.41</v>
      </c>
      <c r="H925" s="15"/>
      <c r="I925" s="20"/>
      <c r="J925" s="29"/>
    </row>
    <row r="926" spans="1:10" x14ac:dyDescent="0.2">
      <c r="A926" s="10" t="s">
        <v>27</v>
      </c>
      <c r="B926" s="6" t="s">
        <v>28</v>
      </c>
      <c r="C926">
        <v>13010000078</v>
      </c>
      <c r="D926" s="6" t="s">
        <v>138</v>
      </c>
      <c r="E926" t="s">
        <v>18</v>
      </c>
      <c r="F926" s="1">
        <v>8</v>
      </c>
      <c r="G926" s="2">
        <v>2372.88</v>
      </c>
      <c r="H926" s="15"/>
      <c r="I926" s="20"/>
      <c r="J926" s="29"/>
    </row>
    <row r="927" spans="1:10" x14ac:dyDescent="0.2">
      <c r="A927" s="10" t="s">
        <v>27</v>
      </c>
      <c r="B927" s="6" t="s">
        <v>28</v>
      </c>
      <c r="C927">
        <v>14692000128</v>
      </c>
      <c r="D927" s="6" t="s">
        <v>310</v>
      </c>
      <c r="E927" t="s">
        <v>11</v>
      </c>
      <c r="F927" s="1">
        <v>5</v>
      </c>
      <c r="G927" s="2">
        <v>677.96</v>
      </c>
      <c r="H927" s="15"/>
      <c r="I927" s="20"/>
      <c r="J927" s="29"/>
    </row>
    <row r="928" spans="1:10" x14ac:dyDescent="0.2">
      <c r="A928" s="10" t="s">
        <v>27</v>
      </c>
      <c r="B928" s="6" t="s">
        <v>28</v>
      </c>
      <c r="C928">
        <v>14692000216</v>
      </c>
      <c r="D928" s="6" t="s">
        <v>923</v>
      </c>
      <c r="E928" t="s">
        <v>11</v>
      </c>
      <c r="F928" s="1">
        <v>40</v>
      </c>
      <c r="G928" s="2">
        <v>23254.240000000002</v>
      </c>
      <c r="H928" s="15"/>
      <c r="I928" s="22"/>
      <c r="J928" s="26"/>
    </row>
    <row r="929" spans="1:10" x14ac:dyDescent="0.2">
      <c r="A929" s="10" t="s">
        <v>27</v>
      </c>
      <c r="B929" s="6" t="s">
        <v>28</v>
      </c>
      <c r="C929">
        <v>15690000001</v>
      </c>
      <c r="D929" s="6" t="s">
        <v>1295</v>
      </c>
      <c r="E929" t="s">
        <v>46</v>
      </c>
      <c r="F929" s="1">
        <v>1.3</v>
      </c>
      <c r="G929" s="2">
        <v>76691.429999999993</v>
      </c>
      <c r="H929" s="15"/>
      <c r="I929" s="22"/>
      <c r="J929" s="26"/>
    </row>
    <row r="930" spans="1:10" x14ac:dyDescent="0.2">
      <c r="A930" s="10" t="s">
        <v>27</v>
      </c>
      <c r="B930" s="6" t="s">
        <v>28</v>
      </c>
      <c r="C930">
        <v>15690000002</v>
      </c>
      <c r="D930" s="6" t="s">
        <v>1307</v>
      </c>
      <c r="E930" t="s">
        <v>46</v>
      </c>
      <c r="F930" s="1">
        <v>0.2</v>
      </c>
      <c r="G930" s="2">
        <v>12170.68</v>
      </c>
      <c r="H930" s="15"/>
      <c r="I930" s="22"/>
      <c r="J930" s="26"/>
    </row>
    <row r="931" spans="1:10" x14ac:dyDescent="0.2">
      <c r="A931" s="10" t="s">
        <v>27</v>
      </c>
      <c r="B931" s="6" t="s">
        <v>28</v>
      </c>
      <c r="C931">
        <v>15690000006</v>
      </c>
      <c r="D931" s="6" t="s">
        <v>1296</v>
      </c>
      <c r="E931" t="s">
        <v>46</v>
      </c>
      <c r="F931" s="1">
        <v>1.7</v>
      </c>
      <c r="G931" s="2">
        <v>103450.66</v>
      </c>
      <c r="H931" s="15"/>
      <c r="I931" s="22"/>
      <c r="J931" s="26"/>
    </row>
    <row r="932" spans="1:10" x14ac:dyDescent="0.2">
      <c r="A932" s="10" t="s">
        <v>27</v>
      </c>
      <c r="B932" s="6" t="s">
        <v>28</v>
      </c>
      <c r="C932">
        <v>18361000002</v>
      </c>
      <c r="D932" s="6" t="s">
        <v>219</v>
      </c>
      <c r="E932" t="s">
        <v>18</v>
      </c>
      <c r="F932" s="1">
        <v>100</v>
      </c>
      <c r="G932" s="2">
        <v>15508</v>
      </c>
      <c r="H932" s="15"/>
      <c r="I932" s="22"/>
      <c r="J932" s="26"/>
    </row>
    <row r="933" spans="1:10" x14ac:dyDescent="0.2">
      <c r="A933" s="10" t="s">
        <v>27</v>
      </c>
      <c r="B933" s="6" t="s">
        <v>28</v>
      </c>
      <c r="C933">
        <v>19160000002</v>
      </c>
      <c r="D933" s="6" t="s">
        <v>616</v>
      </c>
      <c r="E933" t="s">
        <v>11</v>
      </c>
      <c r="F933" s="1">
        <v>2</v>
      </c>
      <c r="G933" s="2">
        <v>5920</v>
      </c>
      <c r="H933" s="15"/>
      <c r="I933" s="22"/>
      <c r="J933" s="26"/>
    </row>
    <row r="934" spans="1:10" x14ac:dyDescent="0.2">
      <c r="A934" s="10" t="s">
        <v>27</v>
      </c>
      <c r="B934" s="6" t="s">
        <v>28</v>
      </c>
      <c r="C934">
        <v>23100000157</v>
      </c>
      <c r="D934" s="6" t="s">
        <v>1286</v>
      </c>
      <c r="E934" t="s">
        <v>18</v>
      </c>
      <c r="F934" s="1">
        <v>5</v>
      </c>
      <c r="G934" s="2">
        <v>593.25</v>
      </c>
      <c r="H934" s="15"/>
      <c r="I934" s="22"/>
    </row>
    <row r="935" spans="1:10" x14ac:dyDescent="0.2">
      <c r="A935" s="10" t="s">
        <v>27</v>
      </c>
      <c r="B935" s="6" t="s">
        <v>28</v>
      </c>
      <c r="C935">
        <v>25722000006</v>
      </c>
      <c r="D935" s="6" t="s">
        <v>240</v>
      </c>
      <c r="E935" t="s">
        <v>18</v>
      </c>
      <c r="F935" s="1">
        <v>15.2</v>
      </c>
      <c r="G935" s="2">
        <v>2743.73</v>
      </c>
      <c r="H935" s="15"/>
      <c r="I935" s="22"/>
    </row>
    <row r="936" spans="1:10" x14ac:dyDescent="0.2">
      <c r="A936" s="10" t="s">
        <v>27</v>
      </c>
      <c r="B936" s="6" t="s">
        <v>28</v>
      </c>
      <c r="C936">
        <v>42000001907</v>
      </c>
      <c r="D936" s="6" t="s">
        <v>1106</v>
      </c>
      <c r="E936" t="s">
        <v>11</v>
      </c>
      <c r="F936" s="1">
        <v>5</v>
      </c>
      <c r="G936" s="2">
        <v>1663.86</v>
      </c>
      <c r="H936" s="15"/>
      <c r="I936" s="22"/>
    </row>
    <row r="937" spans="1:10" x14ac:dyDescent="0.2">
      <c r="A937" s="10" t="s">
        <v>27</v>
      </c>
      <c r="B937" s="6" t="s">
        <v>28</v>
      </c>
      <c r="C937">
        <v>49511400002</v>
      </c>
      <c r="D937" s="6" t="s">
        <v>770</v>
      </c>
      <c r="E937" t="s">
        <v>11</v>
      </c>
      <c r="F937" s="1">
        <v>5</v>
      </c>
      <c r="G937" s="2">
        <v>5671.97</v>
      </c>
      <c r="H937" s="15"/>
      <c r="I937" s="22"/>
      <c r="J937" s="26"/>
    </row>
    <row r="938" spans="1:10" x14ac:dyDescent="0.2">
      <c r="A938" s="10" t="s">
        <v>27</v>
      </c>
      <c r="B938" s="6" t="s">
        <v>28</v>
      </c>
      <c r="C938">
        <v>57600000013</v>
      </c>
      <c r="D938" s="6" t="s">
        <v>330</v>
      </c>
      <c r="E938" t="s">
        <v>11</v>
      </c>
      <c r="F938" s="1">
        <v>64</v>
      </c>
      <c r="G938" s="2">
        <v>20325.419999999998</v>
      </c>
      <c r="H938" s="15"/>
      <c r="I938" s="22"/>
      <c r="J938" s="26"/>
    </row>
    <row r="939" spans="1:10" x14ac:dyDescent="0.2">
      <c r="A939" s="10" t="s">
        <v>27</v>
      </c>
      <c r="B939" s="6" t="s">
        <v>28</v>
      </c>
      <c r="C939">
        <v>57600000015</v>
      </c>
      <c r="D939" s="6" t="s">
        <v>327</v>
      </c>
      <c r="E939" t="s">
        <v>11</v>
      </c>
      <c r="F939" s="1">
        <v>8</v>
      </c>
      <c r="G939" s="2">
        <v>1477.97</v>
      </c>
      <c r="H939" s="15"/>
      <c r="I939" s="22"/>
    </row>
    <row r="940" spans="1:10" x14ac:dyDescent="0.2">
      <c r="A940" s="5" t="s">
        <v>27</v>
      </c>
      <c r="B940" s="6" t="s">
        <v>28</v>
      </c>
      <c r="C940">
        <v>57721200001</v>
      </c>
      <c r="D940" s="6" t="s">
        <v>521</v>
      </c>
      <c r="E940" t="s">
        <v>148</v>
      </c>
      <c r="F940" s="1">
        <v>3</v>
      </c>
      <c r="G940" s="2">
        <v>6533.9</v>
      </c>
      <c r="H940" s="15"/>
      <c r="I940" s="22"/>
      <c r="J940" s="26"/>
    </row>
    <row r="941" spans="1:10" x14ac:dyDescent="0.2">
      <c r="A941" s="7" t="s">
        <v>1382</v>
      </c>
      <c r="B941" s="7"/>
      <c r="C941" s="7"/>
      <c r="D941" s="7"/>
      <c r="E941" s="7"/>
      <c r="F941" s="8">
        <v>317.39999999999998</v>
      </c>
      <c r="G941" s="9">
        <v>283076.67</v>
      </c>
      <c r="H941" s="16"/>
      <c r="I941" s="30">
        <f t="shared" ref="I941:J941" si="24">SUM(I924:I940)</f>
        <v>0</v>
      </c>
      <c r="J941" s="30">
        <f t="shared" si="24"/>
        <v>0</v>
      </c>
    </row>
    <row r="942" spans="1:10" x14ac:dyDescent="0.2">
      <c r="A942" s="5" t="s">
        <v>44</v>
      </c>
      <c r="B942" s="6" t="s">
        <v>28</v>
      </c>
      <c r="C942">
        <v>22979100003</v>
      </c>
      <c r="D942" s="6" t="s">
        <v>686</v>
      </c>
      <c r="E942" t="s">
        <v>11</v>
      </c>
      <c r="F942" s="1">
        <v>2</v>
      </c>
      <c r="G942" s="2">
        <v>8000</v>
      </c>
      <c r="H942" s="15"/>
      <c r="I942" s="30"/>
      <c r="J942" s="30"/>
    </row>
    <row r="943" spans="1:10" x14ac:dyDescent="0.2">
      <c r="A943" s="7" t="s">
        <v>1383</v>
      </c>
      <c r="B943" s="7"/>
      <c r="C943" s="7"/>
      <c r="D943" s="7"/>
      <c r="E943" s="7"/>
      <c r="F943" s="8">
        <v>2</v>
      </c>
      <c r="G943" s="9">
        <v>8000</v>
      </c>
      <c r="H943" s="16"/>
      <c r="I943" s="30">
        <f t="shared" ref="I943:J943" si="25">I942</f>
        <v>0</v>
      </c>
      <c r="J943" s="30">
        <f t="shared" si="25"/>
        <v>0</v>
      </c>
    </row>
    <row r="944" spans="1:10" ht="22.5" hidden="1" x14ac:dyDescent="0.2">
      <c r="A944" s="10" t="s">
        <v>12</v>
      </c>
      <c r="B944" s="6" t="s">
        <v>13</v>
      </c>
      <c r="C944">
        <v>25571200021</v>
      </c>
      <c r="D944" s="6" t="s">
        <v>1129</v>
      </c>
      <c r="E944" t="s">
        <v>40</v>
      </c>
      <c r="F944" s="1">
        <v>30</v>
      </c>
      <c r="G944" s="2">
        <v>4283.38</v>
      </c>
      <c r="H944" s="17" t="s">
        <v>1398</v>
      </c>
      <c r="I944" s="22"/>
      <c r="J944" s="26"/>
    </row>
    <row r="945" spans="1:10" ht="22.5" hidden="1" x14ac:dyDescent="0.2">
      <c r="A945" s="5" t="s">
        <v>12</v>
      </c>
      <c r="B945" s="6" t="s">
        <v>13</v>
      </c>
      <c r="C945">
        <v>35400000009</v>
      </c>
      <c r="D945" s="6" t="s">
        <v>1174</v>
      </c>
      <c r="E945" t="s">
        <v>40</v>
      </c>
      <c r="F945" s="1">
        <v>50</v>
      </c>
      <c r="G945" s="2">
        <v>1911.75</v>
      </c>
      <c r="H945" s="17" t="s">
        <v>1398</v>
      </c>
      <c r="I945" s="22"/>
      <c r="J945" s="26"/>
    </row>
    <row r="946" spans="1:10" x14ac:dyDescent="0.2">
      <c r="A946" s="7" t="s">
        <v>1384</v>
      </c>
      <c r="B946" s="7"/>
      <c r="C946" s="7"/>
      <c r="D946" s="7"/>
      <c r="E946" s="7"/>
      <c r="F946" s="8">
        <v>80</v>
      </c>
      <c r="G946" s="9">
        <v>6195.13</v>
      </c>
      <c r="H946" s="16"/>
      <c r="I946" s="30">
        <f t="shared" ref="I946:J946" si="26">SUM(I944:I945)</f>
        <v>0</v>
      </c>
      <c r="J946" s="30">
        <f t="shared" si="26"/>
        <v>0</v>
      </c>
    </row>
    <row r="947" spans="1:10" ht="22.5" hidden="1" x14ac:dyDescent="0.2">
      <c r="A947" s="10" t="s">
        <v>115</v>
      </c>
      <c r="B947" s="6" t="s">
        <v>13</v>
      </c>
      <c r="C947">
        <v>14891300002</v>
      </c>
      <c r="D947" s="6" t="s">
        <v>1326</v>
      </c>
      <c r="E947" t="s">
        <v>11</v>
      </c>
      <c r="F947" s="1">
        <v>2</v>
      </c>
      <c r="G947" s="2">
        <v>0.02</v>
      </c>
      <c r="H947" s="17" t="s">
        <v>1398</v>
      </c>
      <c r="I947" s="22"/>
      <c r="J947" s="26"/>
    </row>
    <row r="948" spans="1:10" ht="22.5" hidden="1" x14ac:dyDescent="0.2">
      <c r="A948" s="10" t="s">
        <v>115</v>
      </c>
      <c r="B948" s="6" t="s">
        <v>13</v>
      </c>
      <c r="C948">
        <v>14892200002</v>
      </c>
      <c r="D948" s="6" t="s">
        <v>1317</v>
      </c>
      <c r="E948" t="s">
        <v>11</v>
      </c>
      <c r="F948" s="1">
        <v>22</v>
      </c>
      <c r="G948" s="2">
        <v>2204.44</v>
      </c>
      <c r="H948" s="17" t="s">
        <v>1398</v>
      </c>
      <c r="I948" s="22"/>
      <c r="J948" s="26"/>
    </row>
    <row r="949" spans="1:10" ht="22.5" hidden="1" x14ac:dyDescent="0.2">
      <c r="A949" s="10" t="s">
        <v>115</v>
      </c>
      <c r="B949" s="6" t="s">
        <v>13</v>
      </c>
      <c r="C949">
        <v>25144000012</v>
      </c>
      <c r="D949" s="6" t="s">
        <v>1353</v>
      </c>
      <c r="E949" t="s">
        <v>1070</v>
      </c>
      <c r="F949" s="1">
        <v>32</v>
      </c>
      <c r="G949" s="2">
        <v>182.51</v>
      </c>
      <c r="H949" s="17" t="s">
        <v>1398</v>
      </c>
      <c r="I949" s="22"/>
      <c r="J949" s="26"/>
    </row>
    <row r="950" spans="1:10" ht="22.5" hidden="1" x14ac:dyDescent="0.2">
      <c r="A950" s="10" t="s">
        <v>115</v>
      </c>
      <c r="B950" s="6" t="s">
        <v>13</v>
      </c>
      <c r="C950">
        <v>25680000008</v>
      </c>
      <c r="D950" s="6" t="s">
        <v>114</v>
      </c>
      <c r="E950" t="s">
        <v>11</v>
      </c>
      <c r="F950" s="1">
        <v>200</v>
      </c>
      <c r="G950" s="2">
        <v>187636.36</v>
      </c>
      <c r="H950" s="17" t="s">
        <v>1398</v>
      </c>
      <c r="I950" s="22"/>
      <c r="J950" s="26"/>
    </row>
    <row r="951" spans="1:10" ht="22.5" hidden="1" x14ac:dyDescent="0.2">
      <c r="A951" s="10" t="s">
        <v>115</v>
      </c>
      <c r="B951" s="6" t="s">
        <v>13</v>
      </c>
      <c r="C951">
        <v>25680000017</v>
      </c>
      <c r="D951" s="6" t="s">
        <v>1183</v>
      </c>
      <c r="E951" t="s">
        <v>11</v>
      </c>
      <c r="F951" s="1">
        <v>4780</v>
      </c>
      <c r="G951" s="2">
        <v>47.8</v>
      </c>
      <c r="H951" s="17" t="s">
        <v>1398</v>
      </c>
      <c r="I951" s="22"/>
      <c r="J951" s="26"/>
    </row>
    <row r="952" spans="1:10" ht="22.5" hidden="1" x14ac:dyDescent="0.2">
      <c r="A952" s="10" t="s">
        <v>115</v>
      </c>
      <c r="B952" s="6" t="s">
        <v>13</v>
      </c>
      <c r="C952">
        <v>25680000018</v>
      </c>
      <c r="D952" s="6" t="s">
        <v>1182</v>
      </c>
      <c r="E952" t="s">
        <v>11</v>
      </c>
      <c r="F952" s="1">
        <v>120</v>
      </c>
      <c r="G952" s="2">
        <v>70848</v>
      </c>
      <c r="H952" s="17" t="s">
        <v>1398</v>
      </c>
      <c r="I952" s="22"/>
      <c r="J952" s="26"/>
    </row>
    <row r="953" spans="1:10" ht="22.5" hidden="1" x14ac:dyDescent="0.2">
      <c r="A953" s="10" t="s">
        <v>115</v>
      </c>
      <c r="B953" s="6" t="s">
        <v>13</v>
      </c>
      <c r="C953">
        <v>25681000008</v>
      </c>
      <c r="D953" s="6" t="s">
        <v>1352</v>
      </c>
      <c r="E953" t="s">
        <v>11</v>
      </c>
      <c r="F953" s="1">
        <v>600</v>
      </c>
      <c r="G953" s="2">
        <v>1343200</v>
      </c>
      <c r="H953" s="17" t="s">
        <v>1398</v>
      </c>
      <c r="I953" s="22"/>
      <c r="J953" s="26"/>
    </row>
    <row r="954" spans="1:10" ht="22.5" hidden="1" x14ac:dyDescent="0.2">
      <c r="A954" s="10" t="s">
        <v>115</v>
      </c>
      <c r="B954" s="6" t="s">
        <v>13</v>
      </c>
      <c r="C954">
        <v>25681000010</v>
      </c>
      <c r="D954" s="6" t="s">
        <v>1179</v>
      </c>
      <c r="E954" t="s">
        <v>11</v>
      </c>
      <c r="F954" s="1">
        <v>277</v>
      </c>
      <c r="G954" s="2">
        <v>46259</v>
      </c>
      <c r="H954" s="17" t="s">
        <v>1398</v>
      </c>
      <c r="I954" s="22"/>
      <c r="J954" s="26"/>
    </row>
    <row r="955" spans="1:10" ht="22.5" hidden="1" x14ac:dyDescent="0.2">
      <c r="A955" s="10" t="s">
        <v>115</v>
      </c>
      <c r="B955" s="6" t="s">
        <v>13</v>
      </c>
      <c r="C955">
        <v>25681000011</v>
      </c>
      <c r="D955" s="6" t="s">
        <v>1178</v>
      </c>
      <c r="E955" t="s">
        <v>11</v>
      </c>
      <c r="F955" s="1">
        <v>120</v>
      </c>
      <c r="G955" s="2">
        <v>38240.400000000001</v>
      </c>
      <c r="H955" s="17" t="s">
        <v>1398</v>
      </c>
      <c r="I955" s="22"/>
      <c r="J955" s="26"/>
    </row>
    <row r="956" spans="1:10" ht="22.5" hidden="1" x14ac:dyDescent="0.2">
      <c r="A956" s="10" t="s">
        <v>115</v>
      </c>
      <c r="B956" s="6" t="s">
        <v>13</v>
      </c>
      <c r="C956">
        <v>25682000018</v>
      </c>
      <c r="D956" s="6" t="s">
        <v>974</v>
      </c>
      <c r="E956" t="s">
        <v>11</v>
      </c>
      <c r="F956" s="1">
        <v>1289</v>
      </c>
      <c r="G956" s="2">
        <v>12.89</v>
      </c>
      <c r="H956" s="17" t="s">
        <v>1398</v>
      </c>
      <c r="I956" s="22"/>
      <c r="J956" s="26"/>
    </row>
    <row r="957" spans="1:10" ht="22.5" hidden="1" x14ac:dyDescent="0.2">
      <c r="A957" s="10" t="s">
        <v>115</v>
      </c>
      <c r="B957" s="6" t="s">
        <v>13</v>
      </c>
      <c r="C957">
        <v>25683000018</v>
      </c>
      <c r="D957" s="6" t="s">
        <v>172</v>
      </c>
      <c r="E957" t="s">
        <v>11</v>
      </c>
      <c r="F957" s="1">
        <v>200</v>
      </c>
      <c r="G957" s="2">
        <v>70175.839999999997</v>
      </c>
      <c r="H957" s="17" t="s">
        <v>1398</v>
      </c>
      <c r="I957" s="22"/>
      <c r="J957" s="26"/>
    </row>
    <row r="958" spans="1:10" ht="22.5" hidden="1" x14ac:dyDescent="0.2">
      <c r="A958" s="10" t="s">
        <v>115</v>
      </c>
      <c r="B958" s="6" t="s">
        <v>13</v>
      </c>
      <c r="C958">
        <v>25683000020</v>
      </c>
      <c r="D958" s="6" t="s">
        <v>176</v>
      </c>
      <c r="E958" t="s">
        <v>11</v>
      </c>
      <c r="F958" s="1">
        <v>200</v>
      </c>
      <c r="G958" s="2">
        <v>53047.95</v>
      </c>
      <c r="H958" s="17" t="s">
        <v>1398</v>
      </c>
      <c r="I958" s="22"/>
      <c r="J958" s="26"/>
    </row>
    <row r="959" spans="1:10" ht="22.5" hidden="1" x14ac:dyDescent="0.2">
      <c r="A959" s="10" t="s">
        <v>115</v>
      </c>
      <c r="B959" s="6" t="s">
        <v>13</v>
      </c>
      <c r="C959">
        <v>25684000019</v>
      </c>
      <c r="D959" s="6" t="s">
        <v>472</v>
      </c>
      <c r="E959" t="s">
        <v>11</v>
      </c>
      <c r="F959" s="1">
        <v>200</v>
      </c>
      <c r="G959" s="2">
        <v>256800</v>
      </c>
      <c r="H959" s="17" t="s">
        <v>1398</v>
      </c>
      <c r="I959" s="22"/>
      <c r="J959" s="26"/>
    </row>
    <row r="960" spans="1:10" ht="22.5" hidden="1" x14ac:dyDescent="0.2">
      <c r="A960" s="10" t="s">
        <v>115</v>
      </c>
      <c r="B960" s="6" t="s">
        <v>13</v>
      </c>
      <c r="C960">
        <v>35750000001</v>
      </c>
      <c r="D960" s="6" t="s">
        <v>978</v>
      </c>
      <c r="E960" t="s">
        <v>40</v>
      </c>
      <c r="F960" s="1">
        <v>1000</v>
      </c>
      <c r="G960" s="2">
        <v>4080</v>
      </c>
      <c r="H960" s="17" t="s">
        <v>1398</v>
      </c>
      <c r="I960" s="22"/>
      <c r="J960" s="26"/>
    </row>
    <row r="961" spans="1:10" ht="22.5" hidden="1" x14ac:dyDescent="0.2">
      <c r="A961" s="10" t="s">
        <v>115</v>
      </c>
      <c r="B961" s="6" t="s">
        <v>13</v>
      </c>
      <c r="C961">
        <v>36000000831</v>
      </c>
      <c r="D961" s="6" t="s">
        <v>1184</v>
      </c>
      <c r="E961" t="s">
        <v>11</v>
      </c>
      <c r="F961" s="1">
        <v>3</v>
      </c>
      <c r="G961" s="2">
        <v>0.03</v>
      </c>
      <c r="H961" s="17" t="s">
        <v>1398</v>
      </c>
      <c r="I961" s="22"/>
      <c r="J961" s="26"/>
    </row>
    <row r="962" spans="1:10" ht="22.5" hidden="1" x14ac:dyDescent="0.2">
      <c r="A962" s="10" t="s">
        <v>115</v>
      </c>
      <c r="B962" s="6" t="s">
        <v>13</v>
      </c>
      <c r="C962">
        <v>37400000206</v>
      </c>
      <c r="D962" s="6" t="s">
        <v>858</v>
      </c>
      <c r="E962" t="s">
        <v>11</v>
      </c>
      <c r="F962" s="1">
        <v>2</v>
      </c>
      <c r="G962" s="2">
        <v>0.06</v>
      </c>
      <c r="H962" s="17" t="s">
        <v>1398</v>
      </c>
      <c r="I962" s="22"/>
      <c r="J962" s="26"/>
    </row>
    <row r="963" spans="1:10" ht="22.5" hidden="1" x14ac:dyDescent="0.2">
      <c r="A963" s="10" t="s">
        <v>115</v>
      </c>
      <c r="B963" s="6" t="s">
        <v>13</v>
      </c>
      <c r="C963">
        <v>37400000207</v>
      </c>
      <c r="D963" s="6" t="s">
        <v>873</v>
      </c>
      <c r="E963" t="s">
        <v>11</v>
      </c>
      <c r="F963" s="1">
        <v>1</v>
      </c>
      <c r="G963" s="2">
        <v>0.04</v>
      </c>
      <c r="H963" s="17" t="s">
        <v>1398</v>
      </c>
      <c r="I963" s="22"/>
      <c r="J963" s="26"/>
    </row>
    <row r="964" spans="1:10" ht="22.5" hidden="1" x14ac:dyDescent="0.2">
      <c r="A964" s="10" t="s">
        <v>115</v>
      </c>
      <c r="B964" s="6" t="s">
        <v>13</v>
      </c>
      <c r="C964">
        <v>42000000243</v>
      </c>
      <c r="D964" s="6" t="s">
        <v>888</v>
      </c>
      <c r="E964" t="s">
        <v>11</v>
      </c>
      <c r="F964" s="1">
        <v>12</v>
      </c>
      <c r="G964" s="2">
        <v>79.44</v>
      </c>
      <c r="H964" s="17" t="s">
        <v>1398</v>
      </c>
      <c r="I964" s="22"/>
      <c r="J964" s="26"/>
    </row>
    <row r="965" spans="1:10" ht="22.5" hidden="1" x14ac:dyDescent="0.2">
      <c r="A965" s="10" t="s">
        <v>115</v>
      </c>
      <c r="B965" s="6" t="s">
        <v>13</v>
      </c>
      <c r="C965">
        <v>42000000381</v>
      </c>
      <c r="D965" s="6" t="s">
        <v>1095</v>
      </c>
      <c r="E965" t="s">
        <v>11</v>
      </c>
      <c r="F965" s="1">
        <v>1</v>
      </c>
      <c r="G965" s="2">
        <v>0.27</v>
      </c>
      <c r="H965" s="17" t="s">
        <v>1398</v>
      </c>
      <c r="I965" s="22"/>
      <c r="J965" s="26"/>
    </row>
    <row r="966" spans="1:10" ht="22.5" hidden="1" x14ac:dyDescent="0.2">
      <c r="A966" s="10" t="s">
        <v>115</v>
      </c>
      <c r="B966" s="6" t="s">
        <v>13</v>
      </c>
      <c r="C966">
        <v>42000000789</v>
      </c>
      <c r="D966" s="6" t="s">
        <v>1176</v>
      </c>
      <c r="E966" t="s">
        <v>11</v>
      </c>
      <c r="F966" s="1">
        <v>22</v>
      </c>
      <c r="G966" s="2">
        <v>0.44</v>
      </c>
      <c r="H966" s="17" t="s">
        <v>1398</v>
      </c>
      <c r="I966" s="22"/>
      <c r="J966" s="26"/>
    </row>
    <row r="967" spans="1:10" ht="22.5" hidden="1" x14ac:dyDescent="0.2">
      <c r="A967" s="10" t="s">
        <v>115</v>
      </c>
      <c r="B967" s="6" t="s">
        <v>13</v>
      </c>
      <c r="C967">
        <v>42000000790</v>
      </c>
      <c r="D967" s="6" t="s">
        <v>1177</v>
      </c>
      <c r="E967" t="s">
        <v>11</v>
      </c>
      <c r="F967" s="1">
        <v>2</v>
      </c>
      <c r="G967" s="2">
        <v>0.12</v>
      </c>
      <c r="H967" s="17" t="s">
        <v>1398</v>
      </c>
      <c r="I967" s="22"/>
      <c r="J967" s="26"/>
    </row>
    <row r="968" spans="1:10" ht="22.5" hidden="1" x14ac:dyDescent="0.2">
      <c r="A968" s="10" t="s">
        <v>115</v>
      </c>
      <c r="B968" s="6" t="s">
        <v>13</v>
      </c>
      <c r="C968">
        <v>42000001261</v>
      </c>
      <c r="D968" s="6" t="s">
        <v>1191</v>
      </c>
      <c r="E968" t="s">
        <v>11</v>
      </c>
      <c r="F968" s="1">
        <v>440</v>
      </c>
      <c r="G968" s="2">
        <v>4.4000000000000004</v>
      </c>
      <c r="H968" s="17" t="s">
        <v>1398</v>
      </c>
      <c r="I968" s="22"/>
      <c r="J968" s="26"/>
    </row>
    <row r="969" spans="1:10" ht="22.5" hidden="1" x14ac:dyDescent="0.2">
      <c r="A969" s="10" t="s">
        <v>115</v>
      </c>
      <c r="B969" s="6" t="s">
        <v>13</v>
      </c>
      <c r="C969">
        <v>42000001334</v>
      </c>
      <c r="D969" s="6" t="s">
        <v>1069</v>
      </c>
      <c r="E969" t="s">
        <v>1070</v>
      </c>
      <c r="F969" s="1">
        <v>200</v>
      </c>
      <c r="G969" s="2">
        <v>2</v>
      </c>
      <c r="H969" s="17" t="s">
        <v>1398</v>
      </c>
      <c r="I969" s="22"/>
      <c r="J969" s="26"/>
    </row>
    <row r="970" spans="1:10" ht="22.5" hidden="1" x14ac:dyDescent="0.2">
      <c r="A970" s="10" t="s">
        <v>115</v>
      </c>
      <c r="B970" s="6" t="s">
        <v>13</v>
      </c>
      <c r="C970">
        <v>42000001336</v>
      </c>
      <c r="D970" s="6" t="s">
        <v>1192</v>
      </c>
      <c r="E970" t="s">
        <v>1070</v>
      </c>
      <c r="F970" s="1">
        <v>80</v>
      </c>
      <c r="G970" s="2">
        <v>0.8</v>
      </c>
      <c r="H970" s="17" t="s">
        <v>1398</v>
      </c>
      <c r="I970" s="22"/>
      <c r="J970" s="26"/>
    </row>
    <row r="971" spans="1:10" ht="22.5" hidden="1" x14ac:dyDescent="0.2">
      <c r="A971" s="10" t="s">
        <v>115</v>
      </c>
      <c r="B971" s="6" t="s">
        <v>13</v>
      </c>
      <c r="C971">
        <v>42000001579</v>
      </c>
      <c r="D971" s="6" t="s">
        <v>1186</v>
      </c>
      <c r="E971" t="s">
        <v>11</v>
      </c>
      <c r="F971" s="1">
        <v>94</v>
      </c>
      <c r="G971" s="2">
        <v>1.88</v>
      </c>
      <c r="H971" s="17" t="s">
        <v>1398</v>
      </c>
      <c r="I971" s="22"/>
      <c r="J971" s="26"/>
    </row>
    <row r="972" spans="1:10" ht="22.5" hidden="1" x14ac:dyDescent="0.2">
      <c r="A972" s="10" t="s">
        <v>115</v>
      </c>
      <c r="B972" s="6" t="s">
        <v>13</v>
      </c>
      <c r="C972">
        <v>42000002109</v>
      </c>
      <c r="D972" s="6" t="s">
        <v>1342</v>
      </c>
      <c r="E972" t="s">
        <v>11</v>
      </c>
      <c r="F972" s="1">
        <v>15</v>
      </c>
      <c r="G972" s="2">
        <v>1519.18</v>
      </c>
      <c r="H972" s="17" t="s">
        <v>1398</v>
      </c>
      <c r="I972" s="22"/>
      <c r="J972" s="26"/>
    </row>
    <row r="973" spans="1:10" ht="22.5" hidden="1" x14ac:dyDescent="0.2">
      <c r="A973" s="10" t="s">
        <v>115</v>
      </c>
      <c r="B973" s="6" t="s">
        <v>13</v>
      </c>
      <c r="C973">
        <v>42200000044</v>
      </c>
      <c r="D973" s="6" t="s">
        <v>1072</v>
      </c>
      <c r="E973" t="s">
        <v>11</v>
      </c>
      <c r="F973" s="1">
        <v>2</v>
      </c>
      <c r="G973" s="2">
        <v>0.7</v>
      </c>
      <c r="H973" s="17" t="s">
        <v>1398</v>
      </c>
      <c r="I973" s="22"/>
      <c r="J973" s="26"/>
    </row>
    <row r="974" spans="1:10" ht="22.5" hidden="1" x14ac:dyDescent="0.2">
      <c r="A974" s="10" t="s">
        <v>115</v>
      </c>
      <c r="B974" s="6" t="s">
        <v>13</v>
      </c>
      <c r="C974">
        <v>42700000004</v>
      </c>
      <c r="D974" s="6" t="s">
        <v>874</v>
      </c>
      <c r="E974" t="s">
        <v>11</v>
      </c>
      <c r="F974" s="1">
        <v>2</v>
      </c>
      <c r="G974" s="2">
        <v>0.12</v>
      </c>
      <c r="H974" s="17" t="s">
        <v>1398</v>
      </c>
      <c r="I974" s="22"/>
      <c r="J974" s="26"/>
    </row>
    <row r="975" spans="1:10" ht="22.5" hidden="1" x14ac:dyDescent="0.2">
      <c r="A975" s="10" t="s">
        <v>115</v>
      </c>
      <c r="B975" s="6" t="s">
        <v>13</v>
      </c>
      <c r="C975">
        <v>43000000003</v>
      </c>
      <c r="D975" s="6" t="s">
        <v>838</v>
      </c>
      <c r="E975" t="s">
        <v>11</v>
      </c>
      <c r="F975" s="1">
        <v>5</v>
      </c>
      <c r="G975" s="2">
        <v>0.55000000000000004</v>
      </c>
      <c r="H975" s="17" t="s">
        <v>1398</v>
      </c>
      <c r="I975" s="22"/>
      <c r="J975" s="26"/>
    </row>
    <row r="976" spans="1:10" ht="22.5" hidden="1" x14ac:dyDescent="0.2">
      <c r="A976" s="10" t="s">
        <v>115</v>
      </c>
      <c r="B976" s="6" t="s">
        <v>13</v>
      </c>
      <c r="C976">
        <v>45000000251</v>
      </c>
      <c r="D976" s="6" t="s">
        <v>891</v>
      </c>
      <c r="E976" t="s">
        <v>11</v>
      </c>
      <c r="F976" s="1">
        <v>6</v>
      </c>
      <c r="G976" s="2">
        <v>0.06</v>
      </c>
      <c r="H976" s="17" t="s">
        <v>1398</v>
      </c>
      <c r="I976" s="22"/>
      <c r="J976" s="26"/>
    </row>
    <row r="977" spans="1:10" ht="22.5" hidden="1" x14ac:dyDescent="0.2">
      <c r="A977" s="10" t="s">
        <v>115</v>
      </c>
      <c r="B977" s="6" t="s">
        <v>13</v>
      </c>
      <c r="C977">
        <v>48332300002</v>
      </c>
      <c r="D977" s="6" t="s">
        <v>1071</v>
      </c>
      <c r="E977" t="s">
        <v>11</v>
      </c>
      <c r="F977" s="1">
        <v>18</v>
      </c>
      <c r="G977" s="2">
        <v>0.18</v>
      </c>
      <c r="H977" s="17" t="s">
        <v>1398</v>
      </c>
      <c r="I977" s="22"/>
      <c r="J977" s="26"/>
    </row>
    <row r="978" spans="1:10" ht="22.5" hidden="1" x14ac:dyDescent="0.2">
      <c r="A978" s="10" t="s">
        <v>115</v>
      </c>
      <c r="B978" s="6" t="s">
        <v>13</v>
      </c>
      <c r="C978">
        <v>51575400001</v>
      </c>
      <c r="D978" s="6" t="s">
        <v>1321</v>
      </c>
      <c r="E978" t="s">
        <v>11</v>
      </c>
      <c r="F978" s="1">
        <v>20</v>
      </c>
      <c r="G978" s="2">
        <v>1992.27</v>
      </c>
      <c r="H978" s="17" t="s">
        <v>1398</v>
      </c>
      <c r="I978" s="22"/>
      <c r="J978" s="26"/>
    </row>
    <row r="979" spans="1:10" ht="22.5" hidden="1" x14ac:dyDescent="0.2">
      <c r="A979" s="10" t="s">
        <v>115</v>
      </c>
      <c r="B979" s="6" t="s">
        <v>13</v>
      </c>
      <c r="C979">
        <v>65800000034</v>
      </c>
      <c r="D979" s="6" t="s">
        <v>1188</v>
      </c>
      <c r="E979" t="s">
        <v>11</v>
      </c>
      <c r="F979" s="1">
        <v>14</v>
      </c>
      <c r="G979" s="2">
        <v>0.28000000000000003</v>
      </c>
      <c r="H979" s="17" t="s">
        <v>1398</v>
      </c>
      <c r="I979" s="22"/>
      <c r="J979" s="26"/>
    </row>
    <row r="980" spans="1:10" ht="22.5" hidden="1" x14ac:dyDescent="0.2">
      <c r="A980" s="10" t="s">
        <v>115</v>
      </c>
      <c r="B980" s="6" t="s">
        <v>13</v>
      </c>
      <c r="C980">
        <v>66500000001</v>
      </c>
      <c r="D980" s="6" t="s">
        <v>1120</v>
      </c>
      <c r="E980" t="s">
        <v>11</v>
      </c>
      <c r="F980" s="1">
        <v>5</v>
      </c>
      <c r="G980" s="2">
        <v>9916.75</v>
      </c>
      <c r="H980" s="17" t="s">
        <v>1398</v>
      </c>
      <c r="I980" s="22"/>
      <c r="J980" s="26"/>
    </row>
    <row r="981" spans="1:10" ht="22.5" hidden="1" x14ac:dyDescent="0.2">
      <c r="A981" s="10" t="s">
        <v>115</v>
      </c>
      <c r="B981" s="6" t="s">
        <v>13</v>
      </c>
      <c r="C981">
        <v>84611100001</v>
      </c>
      <c r="D981" s="6" t="s">
        <v>1180</v>
      </c>
      <c r="E981" t="s">
        <v>11</v>
      </c>
      <c r="F981" s="1">
        <v>1000</v>
      </c>
      <c r="G981" s="2">
        <v>10</v>
      </c>
      <c r="H981" s="17" t="s">
        <v>1398</v>
      </c>
      <c r="I981" s="22"/>
      <c r="J981" s="26"/>
    </row>
    <row r="982" spans="1:10" ht="22.5" hidden="1" x14ac:dyDescent="0.2">
      <c r="A982" s="10" t="s">
        <v>115</v>
      </c>
      <c r="B982" s="6" t="s">
        <v>13</v>
      </c>
      <c r="C982">
        <v>85128000009</v>
      </c>
      <c r="D982" s="6" t="s">
        <v>1347</v>
      </c>
      <c r="E982" t="s">
        <v>11</v>
      </c>
      <c r="F982" s="1">
        <v>110</v>
      </c>
      <c r="G982" s="2">
        <v>4.4000000000000004</v>
      </c>
      <c r="H982" s="17" t="s">
        <v>1398</v>
      </c>
      <c r="I982" s="22"/>
      <c r="J982" s="26"/>
    </row>
    <row r="983" spans="1:10" ht="22.5" hidden="1" x14ac:dyDescent="0.2">
      <c r="A983" s="10" t="s">
        <v>115</v>
      </c>
      <c r="B983" s="6" t="s">
        <v>13</v>
      </c>
      <c r="C983">
        <v>85720000034</v>
      </c>
      <c r="D983" s="6" t="s">
        <v>1351</v>
      </c>
      <c r="E983" t="s">
        <v>43</v>
      </c>
      <c r="F983" s="1">
        <v>20</v>
      </c>
      <c r="G983" s="2">
        <v>30735.59</v>
      </c>
      <c r="H983" s="17" t="s">
        <v>1398</v>
      </c>
      <c r="I983" s="22"/>
      <c r="J983" s="26"/>
    </row>
    <row r="984" spans="1:10" ht="22.5" hidden="1" x14ac:dyDescent="0.2">
      <c r="A984" s="10" t="s">
        <v>115</v>
      </c>
      <c r="B984" s="6" t="s">
        <v>13</v>
      </c>
      <c r="C984">
        <v>85720000043</v>
      </c>
      <c r="D984" s="6" t="s">
        <v>1020</v>
      </c>
      <c r="E984" t="s">
        <v>11</v>
      </c>
      <c r="F984" s="1">
        <v>4</v>
      </c>
      <c r="G984" s="2">
        <v>0.2</v>
      </c>
      <c r="H984" s="17" t="s">
        <v>1398</v>
      </c>
      <c r="I984" s="22"/>
      <c r="J984" s="26"/>
    </row>
    <row r="985" spans="1:10" ht="22.5" hidden="1" x14ac:dyDescent="0.2">
      <c r="A985" s="10" t="s">
        <v>115</v>
      </c>
      <c r="B985" s="6" t="s">
        <v>13</v>
      </c>
      <c r="C985">
        <v>85750000006</v>
      </c>
      <c r="D985" s="6" t="s">
        <v>1181</v>
      </c>
      <c r="E985" t="s">
        <v>11</v>
      </c>
      <c r="F985" s="1">
        <v>29</v>
      </c>
      <c r="G985" s="2">
        <v>0.28999999999999998</v>
      </c>
      <c r="H985" s="17" t="s">
        <v>1398</v>
      </c>
      <c r="I985" s="22"/>
      <c r="J985" s="26"/>
    </row>
    <row r="986" spans="1:10" ht="22.5" hidden="1" x14ac:dyDescent="0.2">
      <c r="A986" s="10" t="s">
        <v>115</v>
      </c>
      <c r="B986" s="6" t="s">
        <v>13</v>
      </c>
      <c r="C986">
        <v>87820000001</v>
      </c>
      <c r="D986" s="6" t="s">
        <v>1340</v>
      </c>
      <c r="E986" t="s">
        <v>11</v>
      </c>
      <c r="F986" s="1">
        <v>3</v>
      </c>
      <c r="G986" s="2">
        <v>0.06</v>
      </c>
      <c r="H986" s="17" t="s">
        <v>1398</v>
      </c>
      <c r="I986" s="22"/>
      <c r="J986" s="26"/>
    </row>
    <row r="987" spans="1:10" ht="22.5" hidden="1" x14ac:dyDescent="0.2">
      <c r="A987" s="10" t="s">
        <v>115</v>
      </c>
      <c r="B987" s="6" t="s">
        <v>13</v>
      </c>
      <c r="C987">
        <v>93937000001</v>
      </c>
      <c r="D987" s="6" t="s">
        <v>1185</v>
      </c>
      <c r="E987" t="s">
        <v>11</v>
      </c>
      <c r="F987" s="1">
        <v>98</v>
      </c>
      <c r="G987" s="2">
        <v>0.98</v>
      </c>
      <c r="H987" s="17" t="s">
        <v>1398</v>
      </c>
      <c r="I987" s="22"/>
      <c r="J987" s="26"/>
    </row>
    <row r="988" spans="1:10" ht="22.5" hidden="1" x14ac:dyDescent="0.2">
      <c r="A988" s="10" t="s">
        <v>115</v>
      </c>
      <c r="B988" s="6" t="s">
        <v>13</v>
      </c>
      <c r="C988">
        <v>94379000001</v>
      </c>
      <c r="D988" s="6" t="s">
        <v>1187</v>
      </c>
      <c r="E988" t="s">
        <v>11</v>
      </c>
      <c r="F988" s="1">
        <v>25</v>
      </c>
      <c r="G988" s="2">
        <v>15400</v>
      </c>
      <c r="H988" s="17" t="s">
        <v>1398</v>
      </c>
      <c r="I988" s="22"/>
      <c r="J988" s="26"/>
    </row>
    <row r="989" spans="1:10" ht="22.5" hidden="1" x14ac:dyDescent="0.2">
      <c r="A989" s="10" t="s">
        <v>115</v>
      </c>
      <c r="B989" s="6" t="s">
        <v>13</v>
      </c>
      <c r="C989">
        <v>94379000002</v>
      </c>
      <c r="D989" s="6" t="s">
        <v>1190</v>
      </c>
      <c r="E989" t="s">
        <v>11</v>
      </c>
      <c r="F989" s="1">
        <v>685</v>
      </c>
      <c r="G989" s="2">
        <v>146428.20000000001</v>
      </c>
      <c r="H989" s="17" t="s">
        <v>1398</v>
      </c>
      <c r="I989" s="22"/>
      <c r="J989" s="26"/>
    </row>
    <row r="990" spans="1:10" ht="22.5" hidden="1" x14ac:dyDescent="0.2">
      <c r="A990" s="10" t="s">
        <v>115</v>
      </c>
      <c r="B990" s="6" t="s">
        <v>13</v>
      </c>
      <c r="C990">
        <v>94379000003</v>
      </c>
      <c r="D990" s="6" t="s">
        <v>1189</v>
      </c>
      <c r="E990" t="s">
        <v>11</v>
      </c>
      <c r="F990" s="1">
        <v>2</v>
      </c>
      <c r="G990" s="2">
        <v>0.02</v>
      </c>
      <c r="H990" s="17" t="s">
        <v>1398</v>
      </c>
      <c r="I990" s="22"/>
      <c r="J990" s="26"/>
    </row>
    <row r="991" spans="1:10" ht="22.5" hidden="1" x14ac:dyDescent="0.2">
      <c r="A991" s="10" t="s">
        <v>115</v>
      </c>
      <c r="B991" s="6" t="s">
        <v>13</v>
      </c>
      <c r="C991">
        <v>94379000007</v>
      </c>
      <c r="D991" s="6" t="s">
        <v>1319</v>
      </c>
      <c r="E991" t="s">
        <v>43</v>
      </c>
      <c r="F991" s="1">
        <v>23</v>
      </c>
      <c r="G991" s="2">
        <v>35084.199999999997</v>
      </c>
      <c r="H991" s="17" t="s">
        <v>1398</v>
      </c>
      <c r="I991" s="22"/>
      <c r="J991" s="26"/>
    </row>
    <row r="992" spans="1:10" ht="22.5" hidden="1" x14ac:dyDescent="0.2">
      <c r="A992" s="5" t="s">
        <v>115</v>
      </c>
      <c r="B992" s="6" t="s">
        <v>13</v>
      </c>
      <c r="C992">
        <v>94379000008</v>
      </c>
      <c r="D992" s="6" t="s">
        <v>1344</v>
      </c>
      <c r="E992" t="s">
        <v>43</v>
      </c>
      <c r="F992" s="1">
        <v>95</v>
      </c>
      <c r="G992" s="2">
        <v>104566.5</v>
      </c>
      <c r="H992" s="17" t="s">
        <v>1398</v>
      </c>
      <c r="I992" s="22"/>
      <c r="J992" s="26"/>
    </row>
    <row r="993" spans="1:10" x14ac:dyDescent="0.2">
      <c r="A993" s="7" t="s">
        <v>1385</v>
      </c>
      <c r="B993" s="7"/>
      <c r="C993" s="7"/>
      <c r="D993" s="7"/>
      <c r="E993" s="7"/>
      <c r="F993" s="8">
        <v>12080</v>
      </c>
      <c r="G993" s="9">
        <v>2418485.2200000002</v>
      </c>
      <c r="H993" s="16"/>
      <c r="I993" s="30">
        <f t="shared" ref="I993:J993" si="27">SUM(I947:I992)</f>
        <v>0</v>
      </c>
      <c r="J993" s="30">
        <f t="shared" si="27"/>
        <v>0</v>
      </c>
    </row>
    <row r="994" spans="1:10" x14ac:dyDescent="0.2">
      <c r="A994" s="10" t="s">
        <v>16</v>
      </c>
      <c r="B994" s="6" t="s">
        <v>17</v>
      </c>
      <c r="C994">
        <v>19113000002</v>
      </c>
      <c r="D994" s="6" t="s">
        <v>1195</v>
      </c>
      <c r="E994" t="s">
        <v>46</v>
      </c>
      <c r="F994" s="1">
        <v>0.36599999999999999</v>
      </c>
      <c r="G994" s="2">
        <v>62033.34</v>
      </c>
      <c r="H994" s="15"/>
      <c r="I994" s="22"/>
      <c r="J994" s="26"/>
    </row>
    <row r="995" spans="1:10" x14ac:dyDescent="0.2">
      <c r="A995" s="10" t="s">
        <v>16</v>
      </c>
      <c r="B995" s="6" t="s">
        <v>17</v>
      </c>
      <c r="C995">
        <v>48831000003</v>
      </c>
      <c r="D995" s="6" t="s">
        <v>1000</v>
      </c>
      <c r="E995" t="s">
        <v>11</v>
      </c>
      <c r="F995" s="1">
        <v>1</v>
      </c>
      <c r="G995" s="2">
        <v>1519.04</v>
      </c>
      <c r="H995" s="15"/>
      <c r="I995" s="22"/>
    </row>
    <row r="996" spans="1:10" x14ac:dyDescent="0.2">
      <c r="A996" s="10" t="s">
        <v>16</v>
      </c>
      <c r="B996" s="6" t="s">
        <v>17</v>
      </c>
      <c r="C996">
        <v>49670000001</v>
      </c>
      <c r="D996" s="6" t="s">
        <v>1194</v>
      </c>
      <c r="E996" t="s">
        <v>11</v>
      </c>
      <c r="F996" s="1">
        <v>1</v>
      </c>
      <c r="G996" s="2">
        <v>684.46</v>
      </c>
      <c r="H996" s="15"/>
      <c r="I996" s="22"/>
    </row>
    <row r="997" spans="1:10" x14ac:dyDescent="0.2">
      <c r="A997" s="5" t="s">
        <v>16</v>
      </c>
      <c r="B997" s="6" t="s">
        <v>17</v>
      </c>
      <c r="C997">
        <v>55371200001</v>
      </c>
      <c r="D997" s="6" t="s">
        <v>1300</v>
      </c>
      <c r="E997" t="s">
        <v>11</v>
      </c>
      <c r="F997" s="1">
        <v>28</v>
      </c>
      <c r="G997" s="2">
        <v>9800</v>
      </c>
      <c r="H997" s="15"/>
      <c r="I997" s="22"/>
      <c r="J997" s="26"/>
    </row>
    <row r="998" spans="1:10" x14ac:dyDescent="0.2">
      <c r="A998" s="7" t="s">
        <v>1386</v>
      </c>
      <c r="B998" s="7"/>
      <c r="C998" s="7"/>
      <c r="D998" s="7"/>
      <c r="E998" s="7"/>
      <c r="F998" s="8">
        <v>30.366</v>
      </c>
      <c r="G998" s="9">
        <v>74036.84</v>
      </c>
      <c r="H998" s="16"/>
      <c r="I998" s="30">
        <f t="shared" ref="I998:J998" si="28">SUM(I994:I997)</f>
        <v>0</v>
      </c>
      <c r="J998" s="30">
        <f t="shared" si="28"/>
        <v>0</v>
      </c>
    </row>
    <row r="999" spans="1:10" x14ac:dyDescent="0.2">
      <c r="A999" s="10" t="s">
        <v>65</v>
      </c>
      <c r="B999" s="6" t="s">
        <v>17</v>
      </c>
      <c r="C999">
        <v>8110000001</v>
      </c>
      <c r="D999" s="6" t="s">
        <v>203</v>
      </c>
      <c r="E999" t="s">
        <v>46</v>
      </c>
      <c r="F999" s="1">
        <v>1.6</v>
      </c>
      <c r="G999" s="2">
        <v>33898.300000000003</v>
      </c>
      <c r="H999" s="15"/>
      <c r="I999" s="22"/>
      <c r="J999" s="26"/>
    </row>
    <row r="1000" spans="1:10" x14ac:dyDescent="0.2">
      <c r="A1000" s="10" t="s">
        <v>65</v>
      </c>
      <c r="B1000" s="6" t="s">
        <v>17</v>
      </c>
      <c r="C1000">
        <v>8930000002</v>
      </c>
      <c r="D1000" s="6" t="s">
        <v>284</v>
      </c>
      <c r="E1000" t="s">
        <v>46</v>
      </c>
      <c r="F1000" s="1">
        <v>0.82499999999999996</v>
      </c>
      <c r="G1000" s="2">
        <v>36970.47</v>
      </c>
      <c r="H1000" s="15"/>
      <c r="I1000" s="22"/>
      <c r="J1000" s="26"/>
    </row>
    <row r="1001" spans="1:10" x14ac:dyDescent="0.2">
      <c r="A1001" s="10" t="s">
        <v>65</v>
      </c>
      <c r="B1001" s="6" t="s">
        <v>17</v>
      </c>
      <c r="C1001">
        <v>9500000165</v>
      </c>
      <c r="D1001" s="6" t="s">
        <v>106</v>
      </c>
      <c r="E1001" t="s">
        <v>18</v>
      </c>
      <c r="F1001" s="1">
        <v>218</v>
      </c>
      <c r="G1001" s="2">
        <v>6736.18</v>
      </c>
      <c r="H1001" s="15"/>
      <c r="I1001" s="22"/>
      <c r="J1001" s="26"/>
    </row>
    <row r="1002" spans="1:10" x14ac:dyDescent="0.2">
      <c r="A1002" s="10" t="s">
        <v>65</v>
      </c>
      <c r="B1002" s="6" t="s">
        <v>17</v>
      </c>
      <c r="C1002">
        <v>9500000301</v>
      </c>
      <c r="D1002" s="6" t="s">
        <v>188</v>
      </c>
      <c r="E1002" t="s">
        <v>18</v>
      </c>
      <c r="F1002" s="1">
        <v>362</v>
      </c>
      <c r="G1002" s="2">
        <v>13258.5</v>
      </c>
      <c r="H1002" s="15"/>
      <c r="I1002" s="22"/>
      <c r="J1002" s="26"/>
    </row>
    <row r="1003" spans="1:10" x14ac:dyDescent="0.2">
      <c r="A1003" s="10" t="s">
        <v>65</v>
      </c>
      <c r="B1003" s="6" t="s">
        <v>17</v>
      </c>
      <c r="C1003">
        <v>9630000097</v>
      </c>
      <c r="D1003" s="6" t="s">
        <v>420</v>
      </c>
      <c r="E1003" t="s">
        <v>18</v>
      </c>
      <c r="F1003" s="1">
        <v>44.5</v>
      </c>
      <c r="G1003" s="2">
        <v>12962.85</v>
      </c>
      <c r="H1003" s="15"/>
      <c r="I1003" s="22"/>
      <c r="J1003" s="26"/>
    </row>
    <row r="1004" spans="1:10" x14ac:dyDescent="0.2">
      <c r="A1004" s="10" t="s">
        <v>65</v>
      </c>
      <c r="B1004" s="6" t="s">
        <v>17</v>
      </c>
      <c r="C1004">
        <v>9700000039</v>
      </c>
      <c r="D1004" s="6" t="s">
        <v>124</v>
      </c>
      <c r="E1004" t="s">
        <v>18</v>
      </c>
      <c r="F1004" s="1">
        <v>443</v>
      </c>
      <c r="G1004" s="2">
        <v>8930.8799999999992</v>
      </c>
      <c r="H1004" s="15"/>
      <c r="I1004" s="22"/>
      <c r="J1004" s="26"/>
    </row>
    <row r="1005" spans="1:10" x14ac:dyDescent="0.2">
      <c r="A1005" s="10" t="s">
        <v>65</v>
      </c>
      <c r="B1005" s="6" t="s">
        <v>17</v>
      </c>
      <c r="C1005">
        <v>9800200066</v>
      </c>
      <c r="D1005" s="6" t="s">
        <v>276</v>
      </c>
      <c r="E1005" t="s">
        <v>18</v>
      </c>
      <c r="F1005" s="1">
        <v>62</v>
      </c>
      <c r="G1005" s="2">
        <v>21102.32</v>
      </c>
      <c r="H1005" s="15"/>
      <c r="I1005" s="22"/>
      <c r="J1005" s="26"/>
    </row>
    <row r="1006" spans="1:10" x14ac:dyDescent="0.2">
      <c r="A1006" s="10" t="s">
        <v>65</v>
      </c>
      <c r="B1006" s="6" t="s">
        <v>17</v>
      </c>
      <c r="C1006">
        <v>12217200003</v>
      </c>
      <c r="D1006" s="6" t="s">
        <v>626</v>
      </c>
      <c r="E1006" t="s">
        <v>18</v>
      </c>
      <c r="F1006" s="1">
        <v>5</v>
      </c>
      <c r="G1006" s="2">
        <v>45.95</v>
      </c>
      <c r="H1006" s="15"/>
      <c r="I1006" s="22"/>
    </row>
    <row r="1007" spans="1:10" x14ac:dyDescent="0.2">
      <c r="A1007" s="10" t="s">
        <v>65</v>
      </c>
      <c r="B1007" s="6" t="s">
        <v>17</v>
      </c>
      <c r="C1007">
        <v>12229000003</v>
      </c>
      <c r="D1007" s="6" t="s">
        <v>181</v>
      </c>
      <c r="E1007" t="s">
        <v>18</v>
      </c>
      <c r="F1007" s="1">
        <v>36.5</v>
      </c>
      <c r="G1007" s="2">
        <v>0.36</v>
      </c>
      <c r="H1007" s="15"/>
      <c r="I1007" s="22"/>
    </row>
    <row r="1008" spans="1:10" x14ac:dyDescent="0.2">
      <c r="A1008" s="10" t="s">
        <v>65</v>
      </c>
      <c r="B1008" s="6" t="s">
        <v>17</v>
      </c>
      <c r="C1008">
        <v>12270000036</v>
      </c>
      <c r="D1008" s="6" t="s">
        <v>183</v>
      </c>
      <c r="E1008" t="s">
        <v>18</v>
      </c>
      <c r="F1008" s="1">
        <v>40</v>
      </c>
      <c r="G1008" s="2">
        <v>21185.68</v>
      </c>
      <c r="H1008" s="15"/>
      <c r="I1008" s="22"/>
      <c r="J1008" s="26"/>
    </row>
    <row r="1009" spans="1:10" x14ac:dyDescent="0.2">
      <c r="A1009" s="10" t="s">
        <v>65</v>
      </c>
      <c r="B1009" s="6" t="s">
        <v>17</v>
      </c>
      <c r="C1009">
        <v>12270000045</v>
      </c>
      <c r="D1009" s="6" t="s">
        <v>189</v>
      </c>
      <c r="E1009" t="s">
        <v>18</v>
      </c>
      <c r="F1009" s="1">
        <v>14</v>
      </c>
      <c r="G1009" s="2">
        <v>12706.78</v>
      </c>
      <c r="H1009" s="15"/>
      <c r="I1009" s="22"/>
      <c r="J1009" s="26"/>
    </row>
    <row r="1010" spans="1:10" x14ac:dyDescent="0.2">
      <c r="A1010" s="10" t="s">
        <v>65</v>
      </c>
      <c r="B1010" s="6" t="s">
        <v>17</v>
      </c>
      <c r="C1010">
        <v>12720000021</v>
      </c>
      <c r="D1010" s="6" t="s">
        <v>208</v>
      </c>
      <c r="E1010" t="s">
        <v>18</v>
      </c>
      <c r="F1010" s="1">
        <v>10</v>
      </c>
      <c r="G1010" s="2">
        <v>2770.7</v>
      </c>
      <c r="H1010" s="15"/>
      <c r="I1010" s="22"/>
    </row>
    <row r="1011" spans="1:10" x14ac:dyDescent="0.2">
      <c r="A1011" s="10" t="s">
        <v>65</v>
      </c>
      <c r="B1011" s="6" t="s">
        <v>17</v>
      </c>
      <c r="C1011">
        <v>12720000032</v>
      </c>
      <c r="D1011" s="6" t="s">
        <v>179</v>
      </c>
      <c r="E1011" t="s">
        <v>18</v>
      </c>
      <c r="F1011" s="1">
        <v>38.4</v>
      </c>
      <c r="G1011" s="2">
        <v>3937.63</v>
      </c>
      <c r="H1011" s="15"/>
      <c r="I1011" s="22"/>
    </row>
    <row r="1012" spans="1:10" x14ac:dyDescent="0.2">
      <c r="A1012" s="10" t="s">
        <v>65</v>
      </c>
      <c r="B1012" s="6" t="s">
        <v>17</v>
      </c>
      <c r="C1012">
        <v>12720000034</v>
      </c>
      <c r="D1012" s="6" t="s">
        <v>194</v>
      </c>
      <c r="E1012" t="s">
        <v>18</v>
      </c>
      <c r="F1012" s="1">
        <v>5</v>
      </c>
      <c r="G1012" s="2">
        <v>387.18</v>
      </c>
      <c r="H1012" s="15"/>
      <c r="I1012" s="22"/>
    </row>
    <row r="1013" spans="1:10" x14ac:dyDescent="0.2">
      <c r="A1013" s="10" t="s">
        <v>65</v>
      </c>
      <c r="B1013" s="6" t="s">
        <v>17</v>
      </c>
      <c r="C1013">
        <v>12720000043</v>
      </c>
      <c r="D1013" s="6" t="s">
        <v>180</v>
      </c>
      <c r="E1013" t="s">
        <v>18</v>
      </c>
      <c r="F1013" s="1">
        <v>14.2</v>
      </c>
      <c r="G1013" s="2">
        <v>1683.79</v>
      </c>
      <c r="H1013" s="15"/>
      <c r="I1013" s="22"/>
    </row>
    <row r="1014" spans="1:10" x14ac:dyDescent="0.2">
      <c r="A1014" s="10" t="s">
        <v>65</v>
      </c>
      <c r="B1014" s="6" t="s">
        <v>17</v>
      </c>
      <c r="C1014">
        <v>13000000019</v>
      </c>
      <c r="D1014" s="6" t="s">
        <v>877</v>
      </c>
      <c r="E1014" t="s">
        <v>18</v>
      </c>
      <c r="F1014" s="1">
        <v>162.80000000000001</v>
      </c>
      <c r="G1014" s="2">
        <v>57945.760000000002</v>
      </c>
      <c r="H1014" s="15"/>
      <c r="I1014" s="22"/>
      <c r="J1014" s="26"/>
    </row>
    <row r="1015" spans="1:10" x14ac:dyDescent="0.2">
      <c r="A1015" s="10" t="s">
        <v>65</v>
      </c>
      <c r="B1015" s="6" t="s">
        <v>17</v>
      </c>
      <c r="C1015">
        <v>13010000224</v>
      </c>
      <c r="D1015" s="6" t="s">
        <v>295</v>
      </c>
      <c r="E1015" t="s">
        <v>18</v>
      </c>
      <c r="F1015" s="1">
        <v>1.31</v>
      </c>
      <c r="G1015" s="2">
        <v>2722.35</v>
      </c>
      <c r="H1015" s="15"/>
      <c r="I1015" s="22"/>
    </row>
    <row r="1016" spans="1:10" x14ac:dyDescent="0.2">
      <c r="A1016" s="10" t="s">
        <v>65</v>
      </c>
      <c r="B1016" s="6" t="s">
        <v>17</v>
      </c>
      <c r="C1016">
        <v>13010000827</v>
      </c>
      <c r="D1016" s="6" t="s">
        <v>349</v>
      </c>
      <c r="E1016" t="s">
        <v>67</v>
      </c>
      <c r="F1016" s="1">
        <v>46.93</v>
      </c>
      <c r="G1016" s="2">
        <v>12889.76</v>
      </c>
      <c r="H1016" s="15"/>
      <c r="I1016" s="22"/>
      <c r="J1016" s="26"/>
    </row>
    <row r="1017" spans="1:10" x14ac:dyDescent="0.2">
      <c r="A1017" s="10" t="s">
        <v>65</v>
      </c>
      <c r="B1017" s="6" t="s">
        <v>17</v>
      </c>
      <c r="C1017">
        <v>13010000841</v>
      </c>
      <c r="D1017" s="6" t="s">
        <v>1089</v>
      </c>
      <c r="E1017" t="s">
        <v>67</v>
      </c>
      <c r="F1017" s="1">
        <v>11.9</v>
      </c>
      <c r="G1017" s="2">
        <v>3570</v>
      </c>
      <c r="H1017" s="15"/>
      <c r="I1017" s="22"/>
    </row>
    <row r="1018" spans="1:10" x14ac:dyDescent="0.2">
      <c r="A1018" s="10" t="s">
        <v>65</v>
      </c>
      <c r="B1018" s="6" t="s">
        <v>17</v>
      </c>
      <c r="C1018">
        <v>13010000877</v>
      </c>
      <c r="D1018" s="6" t="s">
        <v>1017</v>
      </c>
      <c r="E1018" t="s">
        <v>67</v>
      </c>
      <c r="F1018" s="1">
        <v>3.5</v>
      </c>
      <c r="G1018" s="2">
        <v>103813.85</v>
      </c>
      <c r="H1018" s="15"/>
      <c r="I1018" s="22"/>
      <c r="J1018" s="26"/>
    </row>
    <row r="1019" spans="1:10" x14ac:dyDescent="0.2">
      <c r="A1019" s="10" t="s">
        <v>65</v>
      </c>
      <c r="B1019" s="6" t="s">
        <v>17</v>
      </c>
      <c r="C1019">
        <v>13030000035</v>
      </c>
      <c r="D1019" s="6" t="s">
        <v>216</v>
      </c>
      <c r="E1019" t="s">
        <v>67</v>
      </c>
      <c r="F1019" s="1">
        <v>6</v>
      </c>
      <c r="G1019" s="2">
        <v>48088.74</v>
      </c>
      <c r="H1019" s="15"/>
      <c r="I1019" s="22"/>
      <c r="J1019" s="26"/>
    </row>
    <row r="1020" spans="1:10" x14ac:dyDescent="0.2">
      <c r="A1020" s="10" t="s">
        <v>65</v>
      </c>
      <c r="B1020" s="6" t="s">
        <v>17</v>
      </c>
      <c r="C1020">
        <v>14120000059</v>
      </c>
      <c r="D1020" s="6" t="s">
        <v>711</v>
      </c>
      <c r="E1020" t="s">
        <v>11</v>
      </c>
      <c r="F1020" s="1">
        <v>3</v>
      </c>
      <c r="G1020" s="2">
        <v>6779.67</v>
      </c>
      <c r="H1020" s="15"/>
      <c r="I1020" s="22"/>
      <c r="J1020" s="26"/>
    </row>
    <row r="1021" spans="1:10" x14ac:dyDescent="0.2">
      <c r="A1021" s="10" t="s">
        <v>65</v>
      </c>
      <c r="B1021" s="6" t="s">
        <v>17</v>
      </c>
      <c r="C1021">
        <v>14692000003</v>
      </c>
      <c r="D1021" s="6" t="s">
        <v>718</v>
      </c>
      <c r="E1021" t="s">
        <v>11</v>
      </c>
      <c r="F1021" s="1">
        <v>1</v>
      </c>
      <c r="G1021" s="2">
        <v>538.22</v>
      </c>
      <c r="H1021" s="15"/>
      <c r="I1021" s="22"/>
    </row>
    <row r="1022" spans="1:10" x14ac:dyDescent="0.2">
      <c r="A1022" s="10" t="s">
        <v>65</v>
      </c>
      <c r="B1022" s="6" t="s">
        <v>17</v>
      </c>
      <c r="C1022">
        <v>14698100014</v>
      </c>
      <c r="D1022" s="6" t="s">
        <v>215</v>
      </c>
      <c r="E1022" t="s">
        <v>11</v>
      </c>
      <c r="F1022" s="1">
        <v>2</v>
      </c>
      <c r="G1022" s="2">
        <v>4.93</v>
      </c>
      <c r="H1022" s="15"/>
      <c r="I1022" s="22"/>
    </row>
    <row r="1023" spans="1:10" x14ac:dyDescent="0.2">
      <c r="A1023" s="10" t="s">
        <v>65</v>
      </c>
      <c r="B1023" s="6" t="s">
        <v>17</v>
      </c>
      <c r="C1023">
        <v>16100000289</v>
      </c>
      <c r="D1023" s="6" t="s">
        <v>324</v>
      </c>
      <c r="E1023" t="s">
        <v>18</v>
      </c>
      <c r="F1023" s="1">
        <v>5</v>
      </c>
      <c r="G1023" s="2">
        <v>529.66</v>
      </c>
      <c r="H1023" s="15"/>
      <c r="I1023" s="22"/>
    </row>
    <row r="1024" spans="1:10" x14ac:dyDescent="0.2">
      <c r="A1024" s="10" t="s">
        <v>65</v>
      </c>
      <c r="B1024" s="6" t="s">
        <v>17</v>
      </c>
      <c r="C1024">
        <v>16100000296</v>
      </c>
      <c r="D1024" s="6" t="s">
        <v>622</v>
      </c>
      <c r="E1024" t="s">
        <v>18</v>
      </c>
      <c r="F1024" s="1">
        <v>1</v>
      </c>
      <c r="G1024" s="2">
        <v>70.22</v>
      </c>
      <c r="H1024" s="15"/>
      <c r="I1024" s="22"/>
    </row>
    <row r="1025" spans="1:10" x14ac:dyDescent="0.2">
      <c r="A1025" s="10" t="s">
        <v>65</v>
      </c>
      <c r="B1025" s="6" t="s">
        <v>17</v>
      </c>
      <c r="C1025">
        <v>16100000341</v>
      </c>
      <c r="D1025" s="6" t="s">
        <v>355</v>
      </c>
      <c r="E1025" t="s">
        <v>11</v>
      </c>
      <c r="F1025" s="1">
        <v>68</v>
      </c>
      <c r="G1025" s="2">
        <v>2353.86</v>
      </c>
      <c r="H1025" s="15"/>
      <c r="I1025" s="22"/>
    </row>
    <row r="1026" spans="1:10" x14ac:dyDescent="0.2">
      <c r="A1026" s="10" t="s">
        <v>65</v>
      </c>
      <c r="B1026" s="6" t="s">
        <v>17</v>
      </c>
      <c r="C1026">
        <v>16800000025</v>
      </c>
      <c r="D1026" s="6" t="s">
        <v>206</v>
      </c>
      <c r="E1026" t="s">
        <v>11</v>
      </c>
      <c r="F1026" s="1">
        <v>287</v>
      </c>
      <c r="G1026" s="2">
        <v>1549.8</v>
      </c>
      <c r="H1026" s="15"/>
      <c r="I1026" s="22"/>
    </row>
    <row r="1027" spans="1:10" x14ac:dyDescent="0.2">
      <c r="A1027" s="10" t="s">
        <v>65</v>
      </c>
      <c r="B1027" s="6" t="s">
        <v>17</v>
      </c>
      <c r="C1027">
        <v>16800000034</v>
      </c>
      <c r="D1027" s="6" t="s">
        <v>1087</v>
      </c>
      <c r="E1027" t="s">
        <v>11</v>
      </c>
      <c r="F1027" s="1">
        <v>92</v>
      </c>
      <c r="G1027" s="2">
        <v>890.44</v>
      </c>
      <c r="H1027" s="15"/>
      <c r="I1027" s="22"/>
    </row>
    <row r="1028" spans="1:10" x14ac:dyDescent="0.2">
      <c r="A1028" s="10" t="s">
        <v>65</v>
      </c>
      <c r="B1028" s="6" t="s">
        <v>17</v>
      </c>
      <c r="C1028">
        <v>16800000056</v>
      </c>
      <c r="D1028" s="6" t="s">
        <v>581</v>
      </c>
      <c r="E1028" t="s">
        <v>18</v>
      </c>
      <c r="F1028" s="1">
        <v>25</v>
      </c>
      <c r="G1028" s="2">
        <v>155.5</v>
      </c>
      <c r="H1028" s="15"/>
      <c r="I1028" s="22"/>
    </row>
    <row r="1029" spans="1:10" x14ac:dyDescent="0.2">
      <c r="A1029" s="10" t="s">
        <v>65</v>
      </c>
      <c r="B1029" s="6" t="s">
        <v>17</v>
      </c>
      <c r="C1029">
        <v>16800000060</v>
      </c>
      <c r="D1029" s="6" t="s">
        <v>225</v>
      </c>
      <c r="E1029" t="s">
        <v>18</v>
      </c>
      <c r="F1029" s="1">
        <v>9</v>
      </c>
      <c r="G1029" s="2">
        <v>605.51</v>
      </c>
      <c r="H1029" s="15"/>
      <c r="I1029" s="22"/>
    </row>
    <row r="1030" spans="1:10" x14ac:dyDescent="0.2">
      <c r="A1030" s="10" t="s">
        <v>65</v>
      </c>
      <c r="B1030" s="6" t="s">
        <v>17</v>
      </c>
      <c r="C1030">
        <v>16800000093</v>
      </c>
      <c r="D1030" s="6" t="s">
        <v>1091</v>
      </c>
      <c r="E1030" t="s">
        <v>18</v>
      </c>
      <c r="F1030" s="1">
        <v>1</v>
      </c>
      <c r="G1030" s="2">
        <v>91.79</v>
      </c>
      <c r="H1030" s="15"/>
      <c r="I1030" s="22"/>
    </row>
    <row r="1031" spans="1:10" x14ac:dyDescent="0.2">
      <c r="A1031" s="10" t="s">
        <v>65</v>
      </c>
      <c r="B1031" s="6" t="s">
        <v>17</v>
      </c>
      <c r="C1031">
        <v>18111100001</v>
      </c>
      <c r="D1031" s="6" t="s">
        <v>261</v>
      </c>
      <c r="E1031" t="s">
        <v>18</v>
      </c>
      <c r="F1031" s="1">
        <v>299.7</v>
      </c>
      <c r="G1031" s="2">
        <v>44447.03</v>
      </c>
      <c r="H1031" s="15"/>
      <c r="I1031" s="22"/>
      <c r="J1031" s="26"/>
    </row>
    <row r="1032" spans="1:10" x14ac:dyDescent="0.2">
      <c r="A1032" s="10" t="s">
        <v>65</v>
      </c>
      <c r="B1032" s="6" t="s">
        <v>17</v>
      </c>
      <c r="C1032">
        <v>18191000017</v>
      </c>
      <c r="D1032" s="6" t="s">
        <v>92</v>
      </c>
      <c r="E1032" t="s">
        <v>18</v>
      </c>
      <c r="F1032" s="1">
        <v>30</v>
      </c>
      <c r="G1032" s="2">
        <v>5039.72</v>
      </c>
      <c r="H1032" s="15"/>
      <c r="I1032" s="22"/>
      <c r="J1032" s="26"/>
    </row>
    <row r="1033" spans="1:10" x14ac:dyDescent="0.2">
      <c r="A1033" s="10" t="s">
        <v>65</v>
      </c>
      <c r="B1033" s="6" t="s">
        <v>17</v>
      </c>
      <c r="C1033">
        <v>18253100003</v>
      </c>
      <c r="D1033" s="6" t="s">
        <v>184</v>
      </c>
      <c r="E1033" t="s">
        <v>18</v>
      </c>
      <c r="F1033" s="1">
        <v>10.3</v>
      </c>
      <c r="G1033" s="2">
        <v>2.37</v>
      </c>
      <c r="H1033" s="15"/>
      <c r="I1033" s="22"/>
    </row>
    <row r="1034" spans="1:10" x14ac:dyDescent="0.2">
      <c r="A1034" s="10" t="s">
        <v>65</v>
      </c>
      <c r="B1034" s="6" t="s">
        <v>17</v>
      </c>
      <c r="C1034">
        <v>18445000013</v>
      </c>
      <c r="D1034" s="6" t="s">
        <v>93</v>
      </c>
      <c r="E1034" t="s">
        <v>18</v>
      </c>
      <c r="F1034" s="1">
        <v>1.4</v>
      </c>
      <c r="G1034" s="2">
        <v>444.5</v>
      </c>
      <c r="H1034" s="15"/>
      <c r="I1034" s="22"/>
    </row>
    <row r="1035" spans="1:10" x14ac:dyDescent="0.2">
      <c r="A1035" s="10" t="s">
        <v>65</v>
      </c>
      <c r="B1035" s="6" t="s">
        <v>17</v>
      </c>
      <c r="C1035">
        <v>18451000002</v>
      </c>
      <c r="D1035" s="6" t="s">
        <v>245</v>
      </c>
      <c r="E1035" t="s">
        <v>18</v>
      </c>
      <c r="F1035" s="1">
        <v>73.5</v>
      </c>
      <c r="G1035" s="2">
        <v>18997.54</v>
      </c>
      <c r="H1035" s="15"/>
      <c r="I1035" s="22"/>
      <c r="J1035" s="26"/>
    </row>
    <row r="1036" spans="1:10" x14ac:dyDescent="0.2">
      <c r="A1036" s="10" t="s">
        <v>65</v>
      </c>
      <c r="B1036" s="6" t="s">
        <v>17</v>
      </c>
      <c r="C1036">
        <v>18451000006</v>
      </c>
      <c r="D1036" s="6" t="s">
        <v>280</v>
      </c>
      <c r="E1036" t="s">
        <v>18</v>
      </c>
      <c r="F1036" s="1">
        <v>13</v>
      </c>
      <c r="G1036" s="2">
        <v>136.31</v>
      </c>
      <c r="H1036" s="15"/>
      <c r="I1036" s="22"/>
    </row>
    <row r="1037" spans="1:10" x14ac:dyDescent="0.2">
      <c r="A1037" s="10" t="s">
        <v>65</v>
      </c>
      <c r="B1037" s="6" t="s">
        <v>17</v>
      </c>
      <c r="C1037">
        <v>18467000001</v>
      </c>
      <c r="D1037" s="6" t="s">
        <v>213</v>
      </c>
      <c r="E1037" t="s">
        <v>18</v>
      </c>
      <c r="F1037" s="1">
        <v>241</v>
      </c>
      <c r="G1037" s="2">
        <v>53446.57</v>
      </c>
      <c r="H1037" s="15"/>
      <c r="I1037" s="22"/>
      <c r="J1037" s="26"/>
    </row>
    <row r="1038" spans="1:10" x14ac:dyDescent="0.2">
      <c r="A1038" s="10" t="s">
        <v>65</v>
      </c>
      <c r="B1038" s="6" t="s">
        <v>17</v>
      </c>
      <c r="C1038">
        <v>18540000006</v>
      </c>
      <c r="D1038" s="6" t="s">
        <v>108</v>
      </c>
      <c r="E1038" t="s">
        <v>18</v>
      </c>
      <c r="F1038" s="1">
        <v>1.35</v>
      </c>
      <c r="G1038" s="2">
        <v>2197.7600000000002</v>
      </c>
      <c r="H1038" s="15"/>
      <c r="I1038" s="22"/>
    </row>
    <row r="1039" spans="1:10" x14ac:dyDescent="0.2">
      <c r="A1039" s="10" t="s">
        <v>65</v>
      </c>
      <c r="B1039" s="6" t="s">
        <v>17</v>
      </c>
      <c r="C1039">
        <v>22483100092</v>
      </c>
      <c r="D1039" s="6" t="s">
        <v>185</v>
      </c>
      <c r="E1039" t="s">
        <v>18</v>
      </c>
      <c r="F1039" s="1">
        <v>23</v>
      </c>
      <c r="G1039" s="2">
        <v>973.65</v>
      </c>
      <c r="H1039" s="15"/>
      <c r="I1039" s="22"/>
    </row>
    <row r="1040" spans="1:10" x14ac:dyDescent="0.2">
      <c r="A1040" s="10" t="s">
        <v>65</v>
      </c>
      <c r="B1040" s="6" t="s">
        <v>17</v>
      </c>
      <c r="C1040">
        <v>22483100579</v>
      </c>
      <c r="D1040" s="6" t="s">
        <v>191</v>
      </c>
      <c r="E1040" t="s">
        <v>18</v>
      </c>
      <c r="F1040" s="1">
        <v>18.5</v>
      </c>
      <c r="G1040" s="2">
        <v>11335.86</v>
      </c>
      <c r="H1040" s="15"/>
      <c r="I1040" s="22"/>
      <c r="J1040" s="26"/>
    </row>
    <row r="1041" spans="1:10" x14ac:dyDescent="0.2">
      <c r="A1041" s="10" t="s">
        <v>65</v>
      </c>
      <c r="B1041" s="6" t="s">
        <v>17</v>
      </c>
      <c r="C1041">
        <v>22483100855</v>
      </c>
      <c r="D1041" s="6" t="s">
        <v>123</v>
      </c>
      <c r="E1041" t="s">
        <v>18</v>
      </c>
      <c r="F1041" s="1">
        <v>19.5</v>
      </c>
      <c r="G1041" s="2">
        <v>10165.07</v>
      </c>
      <c r="H1041" s="15"/>
      <c r="I1041" s="22"/>
      <c r="J1041" s="26"/>
    </row>
    <row r="1042" spans="1:10" x14ac:dyDescent="0.2">
      <c r="A1042" s="10" t="s">
        <v>65</v>
      </c>
      <c r="B1042" s="6" t="s">
        <v>17</v>
      </c>
      <c r="C1042">
        <v>25681000015</v>
      </c>
      <c r="D1042" s="6" t="s">
        <v>1318</v>
      </c>
      <c r="E1042" t="s">
        <v>43</v>
      </c>
      <c r="F1042" s="1">
        <v>2</v>
      </c>
      <c r="G1042" s="2">
        <v>19846.55</v>
      </c>
      <c r="H1042" s="15"/>
      <c r="I1042" s="22"/>
      <c r="J1042" s="26"/>
    </row>
    <row r="1043" spans="1:10" x14ac:dyDescent="0.2">
      <c r="A1043" s="10" t="s">
        <v>65</v>
      </c>
      <c r="B1043" s="6" t="s">
        <v>17</v>
      </c>
      <c r="C1043">
        <v>36400060002</v>
      </c>
      <c r="D1043" s="6" t="s">
        <v>634</v>
      </c>
      <c r="E1043" t="s">
        <v>11</v>
      </c>
      <c r="F1043" s="1">
        <v>2</v>
      </c>
      <c r="G1043" s="2">
        <v>25762.7</v>
      </c>
      <c r="H1043" s="15"/>
      <c r="I1043" s="22"/>
      <c r="J1043" s="26"/>
    </row>
    <row r="1044" spans="1:10" x14ac:dyDescent="0.2">
      <c r="A1044" s="10" t="s">
        <v>65</v>
      </c>
      <c r="B1044" s="6" t="s">
        <v>17</v>
      </c>
      <c r="C1044">
        <v>42000001006</v>
      </c>
      <c r="D1044" s="6" t="s">
        <v>182</v>
      </c>
      <c r="E1044" t="s">
        <v>18</v>
      </c>
      <c r="F1044" s="1">
        <v>1710</v>
      </c>
      <c r="G1044" s="2">
        <v>41300.85</v>
      </c>
      <c r="H1044" s="15"/>
      <c r="I1044" s="22"/>
      <c r="J1044" s="26"/>
    </row>
    <row r="1045" spans="1:10" x14ac:dyDescent="0.2">
      <c r="A1045" s="10" t="s">
        <v>65</v>
      </c>
      <c r="B1045" s="6" t="s">
        <v>17</v>
      </c>
      <c r="C1045">
        <v>42000001101</v>
      </c>
      <c r="D1045" s="6" t="s">
        <v>1079</v>
      </c>
      <c r="E1045" t="s">
        <v>46</v>
      </c>
      <c r="F1045" s="1">
        <v>0.01</v>
      </c>
      <c r="G1045" s="2">
        <v>581.23</v>
      </c>
      <c r="H1045" s="15"/>
      <c r="I1045" s="22"/>
    </row>
    <row r="1046" spans="1:10" x14ac:dyDescent="0.2">
      <c r="A1046" s="10" t="s">
        <v>65</v>
      </c>
      <c r="B1046" s="6" t="s">
        <v>17</v>
      </c>
      <c r="C1046">
        <v>42000002293</v>
      </c>
      <c r="D1046" s="6" t="s">
        <v>190</v>
      </c>
      <c r="E1046" t="s">
        <v>11</v>
      </c>
      <c r="F1046" s="1">
        <v>4</v>
      </c>
      <c r="G1046" s="2">
        <v>1580.24</v>
      </c>
      <c r="H1046" s="15"/>
      <c r="I1046" s="22"/>
    </row>
    <row r="1047" spans="1:10" x14ac:dyDescent="0.2">
      <c r="A1047" s="10" t="s">
        <v>65</v>
      </c>
      <c r="B1047" s="6" t="s">
        <v>17</v>
      </c>
      <c r="C1047">
        <v>48332300010</v>
      </c>
      <c r="D1047" s="6" t="s">
        <v>963</v>
      </c>
      <c r="E1047" t="s">
        <v>46</v>
      </c>
      <c r="F1047" s="1">
        <v>1.2999999999999999E-2</v>
      </c>
      <c r="G1047" s="2">
        <v>769.47</v>
      </c>
      <c r="H1047" s="15"/>
      <c r="I1047" s="22"/>
    </row>
    <row r="1048" spans="1:10" x14ac:dyDescent="0.2">
      <c r="A1048" s="10" t="s">
        <v>65</v>
      </c>
      <c r="B1048" s="6" t="s">
        <v>17</v>
      </c>
      <c r="C1048">
        <v>49326100003</v>
      </c>
      <c r="D1048" s="6" t="s">
        <v>1332</v>
      </c>
      <c r="E1048" t="s">
        <v>11</v>
      </c>
      <c r="F1048" s="1">
        <v>2</v>
      </c>
      <c r="G1048" s="2">
        <v>9411.41</v>
      </c>
      <c r="H1048" s="15"/>
      <c r="I1048" s="22"/>
      <c r="J1048" s="26"/>
    </row>
    <row r="1049" spans="1:10" x14ac:dyDescent="0.2">
      <c r="A1049" s="10" t="s">
        <v>65</v>
      </c>
      <c r="B1049" s="6" t="s">
        <v>17</v>
      </c>
      <c r="C1049">
        <v>52600000004</v>
      </c>
      <c r="D1049" s="6" t="s">
        <v>1314</v>
      </c>
      <c r="E1049" t="s">
        <v>11</v>
      </c>
      <c r="F1049" s="1">
        <v>2</v>
      </c>
      <c r="G1049" s="2">
        <v>8474.58</v>
      </c>
      <c r="H1049" s="15"/>
      <c r="I1049" s="22"/>
      <c r="J1049" s="26"/>
    </row>
    <row r="1050" spans="1:10" x14ac:dyDescent="0.2">
      <c r="A1050" s="5" t="s">
        <v>65</v>
      </c>
      <c r="B1050" s="6" t="s">
        <v>17</v>
      </c>
      <c r="C1050">
        <v>81896000001</v>
      </c>
      <c r="D1050" s="6" t="s">
        <v>1054</v>
      </c>
      <c r="E1050" t="s">
        <v>46</v>
      </c>
      <c r="F1050" s="1">
        <v>720.87</v>
      </c>
      <c r="G1050" s="2">
        <v>36043.5</v>
      </c>
      <c r="H1050" s="15" t="s">
        <v>1424</v>
      </c>
      <c r="I1050" s="22" t="s">
        <v>1419</v>
      </c>
      <c r="J1050" s="25">
        <f>G1050</f>
        <v>36043.5</v>
      </c>
    </row>
    <row r="1051" spans="1:10" x14ac:dyDescent="0.2">
      <c r="A1051" s="7" t="s">
        <v>1387</v>
      </c>
      <c r="B1051" s="7"/>
      <c r="C1051" s="7"/>
      <c r="D1051" s="7"/>
      <c r="E1051" s="7"/>
      <c r="F1051" s="8">
        <v>5195.6080000000002</v>
      </c>
      <c r="G1051" s="9">
        <v>710134.53999999969</v>
      </c>
      <c r="H1051" s="16"/>
      <c r="I1051" s="30">
        <f t="shared" ref="I1051:J1051" si="29">SUM(I999:I1050)</f>
        <v>0</v>
      </c>
      <c r="J1051" s="30">
        <f t="shared" si="29"/>
        <v>36043.5</v>
      </c>
    </row>
    <row r="1052" spans="1:10" x14ac:dyDescent="0.2">
      <c r="A1052" s="10" t="s">
        <v>24</v>
      </c>
      <c r="B1052" s="6" t="s">
        <v>23</v>
      </c>
      <c r="C1052">
        <v>12500000031</v>
      </c>
      <c r="D1052" s="6" t="s">
        <v>463</v>
      </c>
      <c r="E1052" t="s">
        <v>40</v>
      </c>
      <c r="F1052" s="1">
        <v>50</v>
      </c>
      <c r="G1052" s="2">
        <v>3663.56</v>
      </c>
      <c r="H1052" s="15"/>
      <c r="I1052" s="20"/>
      <c r="J1052" s="29"/>
    </row>
    <row r="1053" spans="1:10" x14ac:dyDescent="0.2">
      <c r="A1053" s="10" t="s">
        <v>24</v>
      </c>
      <c r="B1053" s="6" t="s">
        <v>23</v>
      </c>
      <c r="C1053">
        <v>13010000850</v>
      </c>
      <c r="D1053" s="6" t="s">
        <v>329</v>
      </c>
      <c r="E1053" t="s">
        <v>67</v>
      </c>
      <c r="F1053" s="1">
        <v>12</v>
      </c>
      <c r="G1053" s="2">
        <v>20285.68</v>
      </c>
      <c r="H1053" s="15"/>
      <c r="I1053" s="22"/>
      <c r="J1053" s="26"/>
    </row>
    <row r="1054" spans="1:10" x14ac:dyDescent="0.2">
      <c r="A1054" s="10" t="s">
        <v>24</v>
      </c>
      <c r="B1054" s="6" t="s">
        <v>23</v>
      </c>
      <c r="C1054">
        <v>22480000136</v>
      </c>
      <c r="D1054" s="6" t="s">
        <v>220</v>
      </c>
      <c r="E1054" t="s">
        <v>11</v>
      </c>
      <c r="F1054" s="1">
        <v>5</v>
      </c>
      <c r="G1054" s="2">
        <v>22033.9</v>
      </c>
      <c r="H1054" s="15"/>
      <c r="I1054" s="22"/>
      <c r="J1054" s="26"/>
    </row>
    <row r="1055" spans="1:10" x14ac:dyDescent="0.2">
      <c r="A1055" s="10" t="s">
        <v>24</v>
      </c>
      <c r="B1055" s="6" t="s">
        <v>23</v>
      </c>
      <c r="C1055">
        <v>22480000141</v>
      </c>
      <c r="D1055" s="6" t="s">
        <v>467</v>
      </c>
      <c r="E1055" t="s">
        <v>11</v>
      </c>
      <c r="F1055" s="1">
        <v>1</v>
      </c>
      <c r="G1055" s="2">
        <v>7372.88</v>
      </c>
      <c r="H1055" s="15"/>
      <c r="I1055" s="22"/>
      <c r="J1055" s="26"/>
    </row>
    <row r="1056" spans="1:10" x14ac:dyDescent="0.2">
      <c r="A1056" s="10" t="s">
        <v>24</v>
      </c>
      <c r="B1056" s="6" t="s">
        <v>23</v>
      </c>
      <c r="C1056">
        <v>34610000029</v>
      </c>
      <c r="D1056" s="6" t="s">
        <v>466</v>
      </c>
      <c r="E1056" t="s">
        <v>11</v>
      </c>
      <c r="F1056" s="1">
        <v>2</v>
      </c>
      <c r="G1056" s="2">
        <v>2579.19</v>
      </c>
      <c r="H1056" s="15"/>
      <c r="I1056" s="22"/>
    </row>
    <row r="1057" spans="1:10" x14ac:dyDescent="0.2">
      <c r="A1057" s="10" t="s">
        <v>24</v>
      </c>
      <c r="B1057" s="6" t="s">
        <v>23</v>
      </c>
      <c r="C1057">
        <v>37121100004</v>
      </c>
      <c r="D1057" s="6" t="s">
        <v>878</v>
      </c>
      <c r="E1057" t="s">
        <v>11</v>
      </c>
      <c r="F1057" s="1">
        <v>5</v>
      </c>
      <c r="G1057" s="2">
        <v>864.66</v>
      </c>
      <c r="H1057" s="15"/>
      <c r="I1057" s="22"/>
    </row>
    <row r="1058" spans="1:10" x14ac:dyDescent="0.2">
      <c r="A1058" s="10" t="s">
        <v>24</v>
      </c>
      <c r="B1058" s="6" t="s">
        <v>23</v>
      </c>
      <c r="C1058">
        <v>37122400001</v>
      </c>
      <c r="D1058" s="6" t="s">
        <v>322</v>
      </c>
      <c r="E1058" t="s">
        <v>11</v>
      </c>
      <c r="F1058" s="1">
        <v>1</v>
      </c>
      <c r="G1058" s="2">
        <v>932.2</v>
      </c>
      <c r="H1058" s="15"/>
      <c r="I1058" s="22"/>
    </row>
    <row r="1059" spans="1:10" x14ac:dyDescent="0.2">
      <c r="A1059" s="10" t="s">
        <v>24</v>
      </c>
      <c r="B1059" s="6" t="s">
        <v>23</v>
      </c>
      <c r="C1059">
        <v>37211080131</v>
      </c>
      <c r="D1059" s="6" t="s">
        <v>451</v>
      </c>
      <c r="E1059" t="s">
        <v>43</v>
      </c>
      <c r="F1059" s="1">
        <v>5</v>
      </c>
      <c r="G1059" s="2">
        <v>24187.67</v>
      </c>
      <c r="H1059" s="15"/>
      <c r="I1059" s="22"/>
      <c r="J1059" s="26"/>
    </row>
    <row r="1060" spans="1:10" x14ac:dyDescent="0.2">
      <c r="A1060" s="10" t="s">
        <v>24</v>
      </c>
      <c r="B1060" s="6" t="s">
        <v>23</v>
      </c>
      <c r="C1060">
        <v>37212000005</v>
      </c>
      <c r="D1060" s="6" t="s">
        <v>445</v>
      </c>
      <c r="E1060" t="s">
        <v>11</v>
      </c>
      <c r="F1060" s="1">
        <v>1</v>
      </c>
      <c r="G1060" s="2">
        <v>3389.83</v>
      </c>
      <c r="H1060" s="15"/>
      <c r="I1060" s="22"/>
    </row>
    <row r="1061" spans="1:10" x14ac:dyDescent="0.2">
      <c r="A1061" s="10" t="s">
        <v>24</v>
      </c>
      <c r="B1061" s="6" t="s">
        <v>23</v>
      </c>
      <c r="C1061">
        <v>37224200002</v>
      </c>
      <c r="D1061" s="6" t="s">
        <v>323</v>
      </c>
      <c r="E1061" t="s">
        <v>11</v>
      </c>
      <c r="F1061" s="1">
        <v>2</v>
      </c>
      <c r="G1061" s="2">
        <v>2521.1999999999998</v>
      </c>
      <c r="H1061" s="15"/>
      <c r="I1061" s="22"/>
    </row>
    <row r="1062" spans="1:10" x14ac:dyDescent="0.2">
      <c r="A1062" s="10" t="s">
        <v>24</v>
      </c>
      <c r="B1062" s="6" t="s">
        <v>23</v>
      </c>
      <c r="C1062">
        <v>37224400001</v>
      </c>
      <c r="D1062" s="6" t="s">
        <v>403</v>
      </c>
      <c r="E1062" t="s">
        <v>11</v>
      </c>
      <c r="F1062" s="1">
        <v>2</v>
      </c>
      <c r="G1062" s="2">
        <v>6915.25</v>
      </c>
      <c r="H1062" s="15"/>
      <c r="I1062" s="22"/>
      <c r="J1062" s="26"/>
    </row>
    <row r="1063" spans="1:10" x14ac:dyDescent="0.2">
      <c r="A1063" s="10" t="s">
        <v>24</v>
      </c>
      <c r="B1063" s="6" t="s">
        <v>23</v>
      </c>
      <c r="C1063">
        <v>37412000002</v>
      </c>
      <c r="D1063" s="6" t="s">
        <v>134</v>
      </c>
      <c r="E1063" t="s">
        <v>11</v>
      </c>
      <c r="F1063" s="1">
        <v>2</v>
      </c>
      <c r="G1063" s="2">
        <v>26157.119999999999</v>
      </c>
      <c r="H1063" s="15"/>
      <c r="I1063" s="22"/>
      <c r="J1063" s="26"/>
    </row>
    <row r="1064" spans="1:10" x14ac:dyDescent="0.2">
      <c r="A1064" s="10" t="s">
        <v>24</v>
      </c>
      <c r="B1064" s="6" t="s">
        <v>23</v>
      </c>
      <c r="C1064">
        <v>37412030042</v>
      </c>
      <c r="D1064" s="6" t="s">
        <v>458</v>
      </c>
      <c r="E1064" t="s">
        <v>43</v>
      </c>
      <c r="F1064" s="1">
        <v>3</v>
      </c>
      <c r="G1064" s="2">
        <v>32262.71</v>
      </c>
      <c r="H1064" s="15"/>
      <c r="I1064" s="22"/>
      <c r="J1064" s="26"/>
    </row>
    <row r="1065" spans="1:10" x14ac:dyDescent="0.2">
      <c r="A1065" s="10" t="s">
        <v>24</v>
      </c>
      <c r="B1065" s="6" t="s">
        <v>23</v>
      </c>
      <c r="C1065">
        <v>37412030044</v>
      </c>
      <c r="D1065" s="6" t="s">
        <v>350</v>
      </c>
      <c r="E1065" t="s">
        <v>43</v>
      </c>
      <c r="F1065" s="1">
        <v>2</v>
      </c>
      <c r="G1065" s="2">
        <v>8474.58</v>
      </c>
      <c r="H1065" s="15"/>
      <c r="I1065" s="22"/>
      <c r="J1065" s="26"/>
    </row>
    <row r="1066" spans="1:10" x14ac:dyDescent="0.2">
      <c r="A1066" s="10" t="s">
        <v>24</v>
      </c>
      <c r="B1066" s="6" t="s">
        <v>23</v>
      </c>
      <c r="C1066">
        <v>37412030096</v>
      </c>
      <c r="D1066" s="6" t="s">
        <v>308</v>
      </c>
      <c r="E1066" t="s">
        <v>11</v>
      </c>
      <c r="F1066" s="1">
        <v>1</v>
      </c>
      <c r="G1066" s="2">
        <v>6578.78</v>
      </c>
      <c r="H1066" s="15"/>
      <c r="I1066" s="22"/>
      <c r="J1066" s="26"/>
    </row>
    <row r="1067" spans="1:10" x14ac:dyDescent="0.2">
      <c r="A1067" s="10" t="s">
        <v>24</v>
      </c>
      <c r="B1067" s="6" t="s">
        <v>23</v>
      </c>
      <c r="C1067">
        <v>41110000008</v>
      </c>
      <c r="D1067" s="6" t="s">
        <v>250</v>
      </c>
      <c r="E1067" t="s">
        <v>11</v>
      </c>
      <c r="F1067" s="1">
        <v>2</v>
      </c>
      <c r="G1067" s="2">
        <v>14596</v>
      </c>
      <c r="H1067" s="15"/>
      <c r="I1067" s="22"/>
      <c r="J1067" s="26"/>
    </row>
    <row r="1068" spans="1:10" x14ac:dyDescent="0.2">
      <c r="A1068" s="10" t="s">
        <v>24</v>
      </c>
      <c r="B1068" s="6" t="s">
        <v>23</v>
      </c>
      <c r="C1068">
        <v>41110000009</v>
      </c>
      <c r="D1068" s="6" t="s">
        <v>343</v>
      </c>
      <c r="E1068" t="s">
        <v>11</v>
      </c>
      <c r="F1068" s="1">
        <v>2</v>
      </c>
      <c r="G1068" s="2">
        <v>7920</v>
      </c>
      <c r="H1068" s="15"/>
      <c r="I1068" s="22"/>
      <c r="J1068" s="26"/>
    </row>
    <row r="1069" spans="1:10" x14ac:dyDescent="0.2">
      <c r="A1069" s="10" t="s">
        <v>24</v>
      </c>
      <c r="B1069" s="6" t="s">
        <v>23</v>
      </c>
      <c r="C1069">
        <v>41110000012</v>
      </c>
      <c r="D1069" s="6" t="s">
        <v>344</v>
      </c>
      <c r="E1069" t="s">
        <v>11</v>
      </c>
      <c r="F1069" s="1">
        <v>2</v>
      </c>
      <c r="G1069" s="2">
        <v>6300</v>
      </c>
      <c r="H1069" s="15"/>
      <c r="I1069" s="22"/>
      <c r="J1069" s="26"/>
    </row>
    <row r="1070" spans="1:10" x14ac:dyDescent="0.2">
      <c r="A1070" s="10" t="s">
        <v>24</v>
      </c>
      <c r="B1070" s="6" t="s">
        <v>23</v>
      </c>
      <c r="C1070">
        <v>41110000014</v>
      </c>
      <c r="D1070" s="6" t="s">
        <v>439</v>
      </c>
      <c r="E1070" t="s">
        <v>11</v>
      </c>
      <c r="F1070" s="1">
        <v>2</v>
      </c>
      <c r="G1070" s="2">
        <v>488</v>
      </c>
      <c r="H1070" s="15"/>
      <c r="I1070" s="22"/>
    </row>
    <row r="1071" spans="1:10" x14ac:dyDescent="0.2">
      <c r="A1071" s="10" t="s">
        <v>24</v>
      </c>
      <c r="B1071" s="6" t="s">
        <v>23</v>
      </c>
      <c r="C1071">
        <v>41110000019</v>
      </c>
      <c r="D1071" s="6" t="s">
        <v>396</v>
      </c>
      <c r="E1071" t="s">
        <v>11</v>
      </c>
      <c r="F1071" s="1">
        <v>2</v>
      </c>
      <c r="G1071" s="2">
        <v>9964</v>
      </c>
      <c r="H1071" s="15"/>
      <c r="I1071" s="22"/>
      <c r="J1071" s="26"/>
    </row>
    <row r="1072" spans="1:10" x14ac:dyDescent="0.2">
      <c r="A1072" s="10" t="s">
        <v>24</v>
      </c>
      <c r="B1072" s="6" t="s">
        <v>23</v>
      </c>
      <c r="C1072">
        <v>41110000020</v>
      </c>
      <c r="D1072" s="6" t="s">
        <v>468</v>
      </c>
      <c r="E1072" t="s">
        <v>11</v>
      </c>
      <c r="F1072" s="1">
        <v>2</v>
      </c>
      <c r="G1072" s="2">
        <v>3780</v>
      </c>
      <c r="H1072" s="15"/>
      <c r="I1072" s="22"/>
    </row>
    <row r="1073" spans="1:10" x14ac:dyDescent="0.2">
      <c r="A1073" s="10" t="s">
        <v>24</v>
      </c>
      <c r="B1073" s="6" t="s">
        <v>23</v>
      </c>
      <c r="C1073">
        <v>46000000043</v>
      </c>
      <c r="D1073" s="6" t="s">
        <v>736</v>
      </c>
      <c r="E1073" t="s">
        <v>11</v>
      </c>
      <c r="F1073" s="1">
        <v>4</v>
      </c>
      <c r="G1073" s="2">
        <v>1966.86</v>
      </c>
      <c r="H1073" s="15"/>
      <c r="I1073" s="22"/>
    </row>
    <row r="1074" spans="1:10" x14ac:dyDescent="0.2">
      <c r="A1074" s="10" t="s">
        <v>24</v>
      </c>
      <c r="B1074" s="6" t="s">
        <v>23</v>
      </c>
      <c r="C1074">
        <v>46000000298</v>
      </c>
      <c r="D1074" s="6" t="s">
        <v>854</v>
      </c>
      <c r="E1074" t="s">
        <v>11</v>
      </c>
      <c r="F1074" s="1">
        <v>1</v>
      </c>
      <c r="G1074" s="2">
        <v>1271.19</v>
      </c>
      <c r="H1074" s="15"/>
      <c r="I1074" s="22"/>
    </row>
    <row r="1075" spans="1:10" x14ac:dyDescent="0.2">
      <c r="A1075" s="10" t="s">
        <v>24</v>
      </c>
      <c r="B1075" s="6" t="s">
        <v>23</v>
      </c>
      <c r="C1075">
        <v>46000000554</v>
      </c>
      <c r="D1075" s="6" t="s">
        <v>723</v>
      </c>
      <c r="E1075" t="s">
        <v>11</v>
      </c>
      <c r="F1075" s="1">
        <v>4</v>
      </c>
      <c r="G1075" s="2">
        <v>2296.11</v>
      </c>
      <c r="H1075" s="15"/>
      <c r="I1075" s="22"/>
    </row>
    <row r="1076" spans="1:10" x14ac:dyDescent="0.2">
      <c r="A1076" s="10" t="s">
        <v>24</v>
      </c>
      <c r="B1076" s="6" t="s">
        <v>23</v>
      </c>
      <c r="C1076">
        <v>46000000564</v>
      </c>
      <c r="D1076" s="6" t="s">
        <v>444</v>
      </c>
      <c r="E1076" t="s">
        <v>11</v>
      </c>
      <c r="F1076" s="1">
        <v>2</v>
      </c>
      <c r="G1076" s="2">
        <v>3690.39</v>
      </c>
      <c r="H1076" s="15"/>
      <c r="I1076" s="22"/>
    </row>
    <row r="1077" spans="1:10" x14ac:dyDescent="0.2">
      <c r="A1077" s="10" t="s">
        <v>24</v>
      </c>
      <c r="B1077" s="6" t="s">
        <v>23</v>
      </c>
      <c r="C1077">
        <v>46000000763</v>
      </c>
      <c r="D1077" s="6" t="s">
        <v>849</v>
      </c>
      <c r="E1077" t="s">
        <v>11</v>
      </c>
      <c r="F1077" s="1">
        <v>6</v>
      </c>
      <c r="G1077" s="2">
        <v>14911.87</v>
      </c>
      <c r="H1077" s="15"/>
      <c r="I1077" s="22"/>
      <c r="J1077" s="26"/>
    </row>
    <row r="1078" spans="1:10" x14ac:dyDescent="0.2">
      <c r="A1078" s="10" t="s">
        <v>24</v>
      </c>
      <c r="B1078" s="6" t="s">
        <v>23</v>
      </c>
      <c r="C1078">
        <v>48545000001</v>
      </c>
      <c r="D1078" s="6" t="s">
        <v>450</v>
      </c>
      <c r="E1078" t="s">
        <v>11</v>
      </c>
      <c r="F1078" s="1">
        <v>2</v>
      </c>
      <c r="G1078" s="2">
        <v>15423.73</v>
      </c>
      <c r="H1078" s="15"/>
      <c r="I1078" s="22"/>
      <c r="J1078" s="26"/>
    </row>
    <row r="1079" spans="1:10" x14ac:dyDescent="0.2">
      <c r="A1079" s="10" t="s">
        <v>24</v>
      </c>
      <c r="B1079" s="6" t="s">
        <v>23</v>
      </c>
      <c r="C1079">
        <v>48545000003</v>
      </c>
      <c r="D1079" s="6" t="s">
        <v>481</v>
      </c>
      <c r="E1079" t="s">
        <v>11</v>
      </c>
      <c r="F1079" s="1">
        <v>1</v>
      </c>
      <c r="G1079" s="2">
        <v>7305.08</v>
      </c>
      <c r="H1079" s="15"/>
      <c r="I1079" s="22"/>
      <c r="J1079" s="26"/>
    </row>
    <row r="1080" spans="1:10" x14ac:dyDescent="0.2">
      <c r="A1080" s="5" t="s">
        <v>24</v>
      </c>
      <c r="B1080" s="6" t="s">
        <v>23</v>
      </c>
      <c r="C1080">
        <v>48548200009</v>
      </c>
      <c r="D1080" s="6" t="s">
        <v>462</v>
      </c>
      <c r="E1080" t="s">
        <v>11</v>
      </c>
      <c r="F1080" s="1">
        <v>3</v>
      </c>
      <c r="G1080" s="2">
        <v>7500</v>
      </c>
      <c r="H1080" s="15"/>
      <c r="I1080" s="22"/>
      <c r="J1080" s="26"/>
    </row>
    <row r="1081" spans="1:10" x14ac:dyDescent="0.2">
      <c r="A1081" s="7" t="s">
        <v>1388</v>
      </c>
      <c r="B1081" s="7"/>
      <c r="C1081" s="7"/>
      <c r="D1081" s="7"/>
      <c r="E1081" s="7"/>
      <c r="F1081" s="8">
        <v>129</v>
      </c>
      <c r="G1081" s="9">
        <v>265632.43999999994</v>
      </c>
      <c r="H1081" s="16"/>
      <c r="I1081" s="30">
        <f t="shared" ref="I1081:J1081" si="30">SUM(I1052:I1080)</f>
        <v>0</v>
      </c>
      <c r="J1081" s="30">
        <f t="shared" si="30"/>
        <v>0</v>
      </c>
    </row>
    <row r="1082" spans="1:10" x14ac:dyDescent="0.2">
      <c r="A1082" s="10" t="s">
        <v>55</v>
      </c>
      <c r="B1082" s="6" t="s">
        <v>56</v>
      </c>
      <c r="C1082">
        <v>2541000003</v>
      </c>
      <c r="D1082" s="6" t="s">
        <v>678</v>
      </c>
      <c r="E1082" t="s">
        <v>11</v>
      </c>
      <c r="F1082" s="1">
        <v>2</v>
      </c>
      <c r="G1082" s="2">
        <v>2033.9</v>
      </c>
      <c r="H1082" s="15"/>
      <c r="I1082" s="20"/>
      <c r="J1082" s="29"/>
    </row>
    <row r="1083" spans="1:10" x14ac:dyDescent="0.2">
      <c r="A1083" s="10" t="s">
        <v>55</v>
      </c>
      <c r="B1083" s="6" t="s">
        <v>56</v>
      </c>
      <c r="C1083">
        <v>9500000013</v>
      </c>
      <c r="D1083" s="6" t="s">
        <v>1103</v>
      </c>
      <c r="E1083" t="s">
        <v>18</v>
      </c>
      <c r="F1083" s="1">
        <v>11.8</v>
      </c>
      <c r="G1083" s="2">
        <v>460.2</v>
      </c>
      <c r="H1083" s="15"/>
      <c r="I1083" s="20"/>
      <c r="J1083" s="29"/>
    </row>
    <row r="1084" spans="1:10" x14ac:dyDescent="0.2">
      <c r="A1084" s="10" t="s">
        <v>55</v>
      </c>
      <c r="B1084" s="6" t="s">
        <v>56</v>
      </c>
      <c r="C1084">
        <v>9500000044</v>
      </c>
      <c r="D1084" s="6" t="s">
        <v>617</v>
      </c>
      <c r="E1084" t="s">
        <v>18</v>
      </c>
      <c r="F1084" s="1">
        <v>171</v>
      </c>
      <c r="G1084" s="2">
        <v>30.78</v>
      </c>
      <c r="H1084" s="15"/>
      <c r="I1084" s="20"/>
      <c r="J1084" s="29"/>
    </row>
    <row r="1085" spans="1:10" x14ac:dyDescent="0.2">
      <c r="A1085" s="10" t="s">
        <v>55</v>
      </c>
      <c r="B1085" s="6" t="s">
        <v>56</v>
      </c>
      <c r="C1085">
        <v>9500000174</v>
      </c>
      <c r="D1085" s="6" t="s">
        <v>186</v>
      </c>
      <c r="E1085" t="s">
        <v>18</v>
      </c>
      <c r="F1085" s="1">
        <v>219</v>
      </c>
      <c r="G1085" s="2">
        <v>2510.14</v>
      </c>
      <c r="H1085" s="15"/>
      <c r="I1085" s="20"/>
      <c r="J1085" s="29"/>
    </row>
    <row r="1086" spans="1:10" x14ac:dyDescent="0.2">
      <c r="A1086" s="10" t="s">
        <v>55</v>
      </c>
      <c r="B1086" s="6" t="s">
        <v>56</v>
      </c>
      <c r="C1086">
        <v>9500000216</v>
      </c>
      <c r="D1086" s="6" t="s">
        <v>509</v>
      </c>
      <c r="E1086" t="s">
        <v>18</v>
      </c>
      <c r="F1086" s="1">
        <v>2.742</v>
      </c>
      <c r="G1086" s="2">
        <v>0.49</v>
      </c>
      <c r="H1086" s="15"/>
      <c r="I1086" s="20"/>
      <c r="J1086" s="29"/>
    </row>
    <row r="1087" spans="1:10" x14ac:dyDescent="0.2">
      <c r="A1087" s="10" t="s">
        <v>55</v>
      </c>
      <c r="B1087" s="6" t="s">
        <v>56</v>
      </c>
      <c r="C1087">
        <v>9500000217</v>
      </c>
      <c r="D1087" s="6" t="s">
        <v>263</v>
      </c>
      <c r="E1087" t="s">
        <v>18</v>
      </c>
      <c r="F1087" s="1">
        <v>19</v>
      </c>
      <c r="G1087" s="2">
        <v>18.62</v>
      </c>
      <c r="H1087" s="15"/>
      <c r="I1087" s="20"/>
      <c r="J1087" s="29"/>
    </row>
    <row r="1088" spans="1:10" x14ac:dyDescent="0.2">
      <c r="A1088" s="10" t="s">
        <v>55</v>
      </c>
      <c r="B1088" s="6" t="s">
        <v>56</v>
      </c>
      <c r="C1088">
        <v>9500000218</v>
      </c>
      <c r="D1088" s="6" t="s">
        <v>76</v>
      </c>
      <c r="E1088" t="s">
        <v>18</v>
      </c>
      <c r="F1088" s="1">
        <v>124</v>
      </c>
      <c r="G1088" s="2">
        <v>22.32</v>
      </c>
      <c r="H1088" s="15"/>
      <c r="I1088" s="20"/>
      <c r="J1088" s="29"/>
    </row>
    <row r="1089" spans="1:10" x14ac:dyDescent="0.2">
      <c r="A1089" s="10" t="s">
        <v>55</v>
      </c>
      <c r="B1089" s="6" t="s">
        <v>56</v>
      </c>
      <c r="C1089">
        <v>9500000219</v>
      </c>
      <c r="D1089" s="6" t="s">
        <v>469</v>
      </c>
      <c r="E1089" t="s">
        <v>18</v>
      </c>
      <c r="F1089" s="1">
        <v>55</v>
      </c>
      <c r="G1089" s="2">
        <v>48.95</v>
      </c>
      <c r="H1089" s="15"/>
      <c r="I1089" s="20"/>
      <c r="J1089" s="29"/>
    </row>
    <row r="1090" spans="1:10" x14ac:dyDescent="0.2">
      <c r="A1090" s="10" t="s">
        <v>55</v>
      </c>
      <c r="B1090" s="6" t="s">
        <v>56</v>
      </c>
      <c r="C1090">
        <v>9500000220</v>
      </c>
      <c r="D1090" s="6" t="s">
        <v>147</v>
      </c>
      <c r="E1090" t="s">
        <v>18</v>
      </c>
      <c r="F1090" s="1">
        <v>40.700000000000003</v>
      </c>
      <c r="G1090" s="2">
        <v>63.9</v>
      </c>
      <c r="H1090" s="15"/>
      <c r="I1090" s="20"/>
      <c r="J1090" s="29"/>
    </row>
    <row r="1091" spans="1:10" x14ac:dyDescent="0.2">
      <c r="A1091" s="10" t="s">
        <v>55</v>
      </c>
      <c r="B1091" s="6" t="s">
        <v>56</v>
      </c>
      <c r="C1091">
        <v>9630000016</v>
      </c>
      <c r="D1091" s="6" t="s">
        <v>388</v>
      </c>
      <c r="E1091" t="s">
        <v>18</v>
      </c>
      <c r="F1091" s="1">
        <v>264.60000000000002</v>
      </c>
      <c r="G1091" s="2">
        <v>16420.2</v>
      </c>
      <c r="H1091" s="15"/>
      <c r="I1091" s="22"/>
      <c r="J1091" s="26"/>
    </row>
    <row r="1092" spans="1:10" x14ac:dyDescent="0.2">
      <c r="A1092" s="10" t="s">
        <v>55</v>
      </c>
      <c r="B1092" s="6" t="s">
        <v>56</v>
      </c>
      <c r="C1092">
        <v>9630000024</v>
      </c>
      <c r="D1092" s="6" t="s">
        <v>525</v>
      </c>
      <c r="E1092" t="s">
        <v>18</v>
      </c>
      <c r="F1092" s="1">
        <v>178</v>
      </c>
      <c r="G1092" s="2">
        <v>929.31</v>
      </c>
      <c r="H1092" s="15"/>
      <c r="I1092" s="22"/>
    </row>
    <row r="1093" spans="1:10" x14ac:dyDescent="0.2">
      <c r="A1093" s="10" t="s">
        <v>55</v>
      </c>
      <c r="B1093" s="6" t="s">
        <v>56</v>
      </c>
      <c r="C1093">
        <v>9630000036</v>
      </c>
      <c r="D1093" s="6" t="s">
        <v>584</v>
      </c>
      <c r="E1093" t="s">
        <v>18</v>
      </c>
      <c r="F1093" s="1">
        <v>88.3</v>
      </c>
      <c r="G1093" s="2">
        <v>3201.62</v>
      </c>
      <c r="H1093" s="15"/>
      <c r="I1093" s="22"/>
    </row>
    <row r="1094" spans="1:10" x14ac:dyDescent="0.2">
      <c r="A1094" s="10" t="s">
        <v>55</v>
      </c>
      <c r="B1094" s="6" t="s">
        <v>56</v>
      </c>
      <c r="C1094">
        <v>9630000079</v>
      </c>
      <c r="D1094" s="6" t="s">
        <v>105</v>
      </c>
      <c r="E1094" t="s">
        <v>18</v>
      </c>
      <c r="F1094" s="1">
        <v>215</v>
      </c>
      <c r="G1094" s="2">
        <v>7612</v>
      </c>
      <c r="H1094" s="15"/>
      <c r="I1094" s="22"/>
      <c r="J1094" s="26"/>
    </row>
    <row r="1095" spans="1:10" x14ac:dyDescent="0.2">
      <c r="A1095" s="10" t="s">
        <v>55</v>
      </c>
      <c r="B1095" s="6" t="s">
        <v>56</v>
      </c>
      <c r="C1095">
        <v>9630000090</v>
      </c>
      <c r="D1095" s="6" t="s">
        <v>137</v>
      </c>
      <c r="E1095" t="s">
        <v>18</v>
      </c>
      <c r="F1095" s="1">
        <v>147</v>
      </c>
      <c r="G1095" s="2">
        <v>25.07</v>
      </c>
      <c r="H1095" s="15"/>
      <c r="I1095" s="22"/>
    </row>
    <row r="1096" spans="1:10" x14ac:dyDescent="0.2">
      <c r="A1096" s="10" t="s">
        <v>55</v>
      </c>
      <c r="B1096" s="6" t="s">
        <v>56</v>
      </c>
      <c r="C1096">
        <v>9630000123</v>
      </c>
      <c r="D1096" s="6" t="s">
        <v>207</v>
      </c>
      <c r="E1096" t="s">
        <v>18</v>
      </c>
      <c r="F1096" s="1">
        <v>31.5</v>
      </c>
      <c r="G1096" s="2">
        <v>1636.24</v>
      </c>
      <c r="H1096" s="15"/>
      <c r="I1096" s="22"/>
    </row>
    <row r="1097" spans="1:10" x14ac:dyDescent="0.2">
      <c r="A1097" s="10" t="s">
        <v>55</v>
      </c>
      <c r="B1097" s="6" t="s">
        <v>56</v>
      </c>
      <c r="C1097">
        <v>9800200014</v>
      </c>
      <c r="D1097" s="6" t="s">
        <v>474</v>
      </c>
      <c r="E1097" t="s">
        <v>18</v>
      </c>
      <c r="F1097" s="1">
        <v>65</v>
      </c>
      <c r="G1097" s="2">
        <v>12425.89</v>
      </c>
      <c r="H1097" s="15"/>
      <c r="I1097" s="22"/>
      <c r="J1097" s="26"/>
    </row>
    <row r="1098" spans="1:10" x14ac:dyDescent="0.2">
      <c r="A1098" s="10" t="s">
        <v>55</v>
      </c>
      <c r="B1098" s="6" t="s">
        <v>56</v>
      </c>
      <c r="C1098">
        <v>12710000003</v>
      </c>
      <c r="D1098" s="6" t="s">
        <v>526</v>
      </c>
      <c r="E1098" t="s">
        <v>18</v>
      </c>
      <c r="F1098" s="1">
        <v>3.5</v>
      </c>
      <c r="G1098" s="2">
        <v>127.41</v>
      </c>
      <c r="H1098" s="15"/>
      <c r="I1098" s="22"/>
    </row>
    <row r="1099" spans="1:10" x14ac:dyDescent="0.2">
      <c r="A1099" s="10" t="s">
        <v>55</v>
      </c>
      <c r="B1099" s="6" t="s">
        <v>56</v>
      </c>
      <c r="C1099">
        <v>12710000019</v>
      </c>
      <c r="D1099" s="6" t="s">
        <v>507</v>
      </c>
      <c r="E1099" t="s">
        <v>18</v>
      </c>
      <c r="F1099" s="1">
        <v>4</v>
      </c>
      <c r="G1099" s="2">
        <v>81.22</v>
      </c>
      <c r="H1099" s="15"/>
      <c r="I1099" s="22"/>
    </row>
    <row r="1100" spans="1:10" x14ac:dyDescent="0.2">
      <c r="A1100" s="10" t="s">
        <v>55</v>
      </c>
      <c r="B1100" s="6" t="s">
        <v>56</v>
      </c>
      <c r="C1100">
        <v>13010000339</v>
      </c>
      <c r="D1100" s="6" t="s">
        <v>235</v>
      </c>
      <c r="E1100" t="s">
        <v>67</v>
      </c>
      <c r="F1100" s="1">
        <v>33.4</v>
      </c>
      <c r="G1100" s="2">
        <v>1795.86</v>
      </c>
      <c r="H1100" s="15"/>
      <c r="I1100" s="22"/>
    </row>
    <row r="1101" spans="1:10" x14ac:dyDescent="0.2">
      <c r="A1101" s="10" t="s">
        <v>55</v>
      </c>
      <c r="B1101" s="6" t="s">
        <v>56</v>
      </c>
      <c r="C1101">
        <v>13010000353</v>
      </c>
      <c r="D1101" s="6" t="s">
        <v>74</v>
      </c>
      <c r="E1101" t="s">
        <v>67</v>
      </c>
      <c r="F1101" s="1">
        <v>52.2</v>
      </c>
      <c r="G1101" s="2">
        <v>19412.82</v>
      </c>
      <c r="H1101" s="15"/>
      <c r="I1101" s="22"/>
      <c r="J1101" s="26"/>
    </row>
    <row r="1102" spans="1:10" x14ac:dyDescent="0.2">
      <c r="A1102" s="10" t="s">
        <v>55</v>
      </c>
      <c r="B1102" s="6" t="s">
        <v>56</v>
      </c>
      <c r="C1102">
        <v>13010000383</v>
      </c>
      <c r="D1102" s="6" t="s">
        <v>255</v>
      </c>
      <c r="E1102" t="s">
        <v>67</v>
      </c>
      <c r="F1102" s="1">
        <v>17.649999999999999</v>
      </c>
      <c r="G1102" s="2">
        <v>14029.1</v>
      </c>
      <c r="H1102" s="15"/>
      <c r="I1102" s="22"/>
      <c r="J1102" s="26"/>
    </row>
    <row r="1103" spans="1:10" x14ac:dyDescent="0.2">
      <c r="A1103" s="10" t="s">
        <v>55</v>
      </c>
      <c r="B1103" s="6" t="s">
        <v>56</v>
      </c>
      <c r="C1103">
        <v>13010000426</v>
      </c>
      <c r="D1103" s="6" t="s">
        <v>150</v>
      </c>
      <c r="E1103" t="s">
        <v>67</v>
      </c>
      <c r="F1103" s="1">
        <v>134</v>
      </c>
      <c r="G1103" s="2">
        <v>128.63999999999999</v>
      </c>
      <c r="H1103" s="15"/>
      <c r="I1103" s="22"/>
    </row>
    <row r="1104" spans="1:10" x14ac:dyDescent="0.2">
      <c r="A1104" s="10" t="s">
        <v>55</v>
      </c>
      <c r="B1104" s="6" t="s">
        <v>56</v>
      </c>
      <c r="C1104">
        <v>13010000510</v>
      </c>
      <c r="D1104" s="6" t="s">
        <v>75</v>
      </c>
      <c r="E1104" t="s">
        <v>67</v>
      </c>
      <c r="F1104" s="1">
        <v>6</v>
      </c>
      <c r="G1104" s="2">
        <v>438.77</v>
      </c>
      <c r="H1104" s="15"/>
      <c r="I1104" s="22"/>
    </row>
    <row r="1105" spans="1:10" x14ac:dyDescent="0.2">
      <c r="A1105" s="10" t="s">
        <v>55</v>
      </c>
      <c r="B1105" s="6" t="s">
        <v>56</v>
      </c>
      <c r="C1105">
        <v>13010000511</v>
      </c>
      <c r="D1105" s="6" t="s">
        <v>152</v>
      </c>
      <c r="E1105" t="s">
        <v>67</v>
      </c>
      <c r="F1105" s="1">
        <v>55.8</v>
      </c>
      <c r="G1105" s="2">
        <v>14243.78</v>
      </c>
      <c r="H1105" s="15"/>
      <c r="I1105" s="22"/>
      <c r="J1105" s="26"/>
    </row>
    <row r="1106" spans="1:10" x14ac:dyDescent="0.2">
      <c r="A1106" s="10" t="s">
        <v>55</v>
      </c>
      <c r="B1106" s="6" t="s">
        <v>56</v>
      </c>
      <c r="C1106">
        <v>13010000541</v>
      </c>
      <c r="D1106" s="6" t="s">
        <v>270</v>
      </c>
      <c r="E1106" t="s">
        <v>67</v>
      </c>
      <c r="F1106" s="1">
        <v>12</v>
      </c>
      <c r="G1106" s="2">
        <v>6040.04</v>
      </c>
      <c r="H1106" s="15"/>
      <c r="I1106" s="22"/>
      <c r="J1106" s="26"/>
    </row>
    <row r="1107" spans="1:10" x14ac:dyDescent="0.2">
      <c r="A1107" s="10" t="s">
        <v>55</v>
      </c>
      <c r="B1107" s="6" t="s">
        <v>56</v>
      </c>
      <c r="C1107">
        <v>13010000560</v>
      </c>
      <c r="D1107" s="6" t="s">
        <v>619</v>
      </c>
      <c r="E1107" t="s">
        <v>67</v>
      </c>
      <c r="F1107" s="1">
        <v>87.8</v>
      </c>
      <c r="G1107" s="2">
        <v>77.260000000000005</v>
      </c>
      <c r="H1107" s="15"/>
      <c r="I1107" s="22"/>
    </row>
    <row r="1108" spans="1:10" x14ac:dyDescent="0.2">
      <c r="A1108" s="10" t="s">
        <v>55</v>
      </c>
      <c r="B1108" s="6" t="s">
        <v>56</v>
      </c>
      <c r="C1108">
        <v>13010000568</v>
      </c>
      <c r="D1108" s="6" t="s">
        <v>605</v>
      </c>
      <c r="E1108" t="s">
        <v>67</v>
      </c>
      <c r="F1108" s="1">
        <v>30</v>
      </c>
      <c r="G1108" s="2">
        <v>11338.26</v>
      </c>
      <c r="H1108" s="15"/>
      <c r="I1108" s="22"/>
      <c r="J1108" s="26"/>
    </row>
    <row r="1109" spans="1:10" x14ac:dyDescent="0.2">
      <c r="A1109" s="10" t="s">
        <v>55</v>
      </c>
      <c r="B1109" s="6" t="s">
        <v>56</v>
      </c>
      <c r="C1109">
        <v>13010000570</v>
      </c>
      <c r="D1109" s="6" t="s">
        <v>620</v>
      </c>
      <c r="E1109" t="s">
        <v>67</v>
      </c>
      <c r="F1109" s="1">
        <v>21.4</v>
      </c>
      <c r="G1109" s="2">
        <v>2675</v>
      </c>
      <c r="H1109" s="15"/>
      <c r="I1109" s="22"/>
    </row>
    <row r="1110" spans="1:10" x14ac:dyDescent="0.2">
      <c r="A1110" s="10" t="s">
        <v>55</v>
      </c>
      <c r="B1110" s="6" t="s">
        <v>56</v>
      </c>
      <c r="C1110">
        <v>13850000082</v>
      </c>
      <c r="D1110" s="6" t="s">
        <v>195</v>
      </c>
      <c r="E1110" t="s">
        <v>67</v>
      </c>
      <c r="F1110" s="1">
        <v>43</v>
      </c>
      <c r="G1110" s="2">
        <v>1781.32</v>
      </c>
      <c r="H1110" s="15"/>
      <c r="I1110" s="22"/>
    </row>
    <row r="1111" spans="1:10" x14ac:dyDescent="0.2">
      <c r="A1111" s="10" t="s">
        <v>55</v>
      </c>
      <c r="B1111" s="6" t="s">
        <v>56</v>
      </c>
      <c r="C1111">
        <v>13850000085</v>
      </c>
      <c r="D1111" s="6" t="s">
        <v>139</v>
      </c>
      <c r="E1111" t="s">
        <v>67</v>
      </c>
      <c r="F1111" s="1">
        <v>117.6</v>
      </c>
      <c r="G1111" s="2">
        <v>3889.32</v>
      </c>
      <c r="H1111" s="15"/>
      <c r="I1111" s="22"/>
    </row>
    <row r="1112" spans="1:10" x14ac:dyDescent="0.2">
      <c r="A1112" s="10" t="s">
        <v>55</v>
      </c>
      <c r="B1112" s="6" t="s">
        <v>56</v>
      </c>
      <c r="C1112">
        <v>13850000086</v>
      </c>
      <c r="D1112" s="6" t="s">
        <v>508</v>
      </c>
      <c r="E1112" t="s">
        <v>67</v>
      </c>
      <c r="F1112" s="1">
        <v>30</v>
      </c>
      <c r="G1112" s="2">
        <v>2515.62</v>
      </c>
      <c r="H1112" s="15"/>
      <c r="I1112" s="22"/>
    </row>
    <row r="1113" spans="1:10" x14ac:dyDescent="0.2">
      <c r="A1113" s="10" t="s">
        <v>55</v>
      </c>
      <c r="B1113" s="6" t="s">
        <v>56</v>
      </c>
      <c r="C1113">
        <v>14169000006</v>
      </c>
      <c r="D1113" s="6" t="s">
        <v>866</v>
      </c>
      <c r="E1113" t="s">
        <v>11</v>
      </c>
      <c r="F1113" s="1">
        <v>6</v>
      </c>
      <c r="G1113" s="2">
        <v>1500</v>
      </c>
      <c r="H1113" s="15"/>
      <c r="I1113" s="22"/>
    </row>
    <row r="1114" spans="1:10" x14ac:dyDescent="0.2">
      <c r="A1114" s="10" t="s">
        <v>55</v>
      </c>
      <c r="B1114" s="6" t="s">
        <v>56</v>
      </c>
      <c r="C1114">
        <v>14169000031</v>
      </c>
      <c r="D1114" s="6" t="s">
        <v>781</v>
      </c>
      <c r="E1114" t="s">
        <v>11</v>
      </c>
      <c r="F1114" s="1">
        <v>2</v>
      </c>
      <c r="G1114" s="2">
        <v>337.29</v>
      </c>
      <c r="H1114" s="15"/>
      <c r="I1114" s="22"/>
    </row>
    <row r="1115" spans="1:10" x14ac:dyDescent="0.2">
      <c r="A1115" s="10" t="s">
        <v>55</v>
      </c>
      <c r="B1115" s="6" t="s">
        <v>56</v>
      </c>
      <c r="C1115">
        <v>14169000094</v>
      </c>
      <c r="D1115" s="6" t="s">
        <v>880</v>
      </c>
      <c r="E1115" t="s">
        <v>11</v>
      </c>
      <c r="F1115" s="1">
        <v>5</v>
      </c>
      <c r="G1115" s="2">
        <v>29571.99</v>
      </c>
      <c r="H1115" s="15"/>
      <c r="I1115" s="22"/>
      <c r="J1115" s="26"/>
    </row>
    <row r="1116" spans="1:10" x14ac:dyDescent="0.2">
      <c r="A1116" s="10" t="s">
        <v>55</v>
      </c>
      <c r="B1116" s="6" t="s">
        <v>56</v>
      </c>
      <c r="C1116">
        <v>16100000117</v>
      </c>
      <c r="D1116" s="6" t="s">
        <v>168</v>
      </c>
      <c r="E1116" t="s">
        <v>18</v>
      </c>
      <c r="F1116" s="1">
        <v>30</v>
      </c>
      <c r="G1116" s="2">
        <v>1856.6</v>
      </c>
      <c r="H1116" s="15"/>
      <c r="I1116" s="22"/>
    </row>
    <row r="1117" spans="1:10" x14ac:dyDescent="0.2">
      <c r="A1117" s="10" t="s">
        <v>55</v>
      </c>
      <c r="B1117" s="6" t="s">
        <v>56</v>
      </c>
      <c r="C1117">
        <v>16900030214</v>
      </c>
      <c r="D1117" s="6" t="s">
        <v>149</v>
      </c>
      <c r="E1117" t="s">
        <v>11</v>
      </c>
      <c r="F1117" s="1">
        <v>300</v>
      </c>
      <c r="G1117" s="2">
        <v>99.24</v>
      </c>
      <c r="H1117" s="15"/>
      <c r="I1117" s="22"/>
    </row>
    <row r="1118" spans="1:10" x14ac:dyDescent="0.2">
      <c r="A1118" s="10" t="s">
        <v>55</v>
      </c>
      <c r="B1118" s="6" t="s">
        <v>56</v>
      </c>
      <c r="C1118">
        <v>18457000004</v>
      </c>
      <c r="D1118" s="6" t="s">
        <v>300</v>
      </c>
      <c r="E1118" t="s">
        <v>18</v>
      </c>
      <c r="F1118" s="1">
        <v>42</v>
      </c>
      <c r="G1118" s="2">
        <v>1902.6</v>
      </c>
      <c r="H1118" s="15"/>
      <c r="I1118" s="22"/>
    </row>
    <row r="1119" spans="1:10" x14ac:dyDescent="0.2">
      <c r="A1119" s="10" t="s">
        <v>55</v>
      </c>
      <c r="B1119" s="6" t="s">
        <v>56</v>
      </c>
      <c r="C1119">
        <v>18457000009</v>
      </c>
      <c r="D1119" s="6" t="s">
        <v>187</v>
      </c>
      <c r="E1119" t="s">
        <v>18</v>
      </c>
      <c r="F1119" s="1">
        <v>26.37</v>
      </c>
      <c r="G1119" s="2">
        <v>1377.83</v>
      </c>
      <c r="H1119" s="15"/>
      <c r="I1119" s="22"/>
    </row>
    <row r="1120" spans="1:10" x14ac:dyDescent="0.2">
      <c r="A1120" s="10" t="s">
        <v>55</v>
      </c>
      <c r="B1120" s="6" t="s">
        <v>56</v>
      </c>
      <c r="C1120">
        <v>18457000017</v>
      </c>
      <c r="D1120" s="6" t="s">
        <v>523</v>
      </c>
      <c r="E1120" t="s">
        <v>18</v>
      </c>
      <c r="F1120" s="1">
        <v>111</v>
      </c>
      <c r="G1120" s="2">
        <v>3163.5</v>
      </c>
      <c r="H1120" s="15"/>
      <c r="I1120" s="22"/>
    </row>
    <row r="1121" spans="1:10" x14ac:dyDescent="0.2">
      <c r="A1121" s="10" t="s">
        <v>55</v>
      </c>
      <c r="B1121" s="6" t="s">
        <v>56</v>
      </c>
      <c r="C1121">
        <v>18467000011</v>
      </c>
      <c r="D1121" s="6" t="s">
        <v>413</v>
      </c>
      <c r="E1121" t="s">
        <v>18</v>
      </c>
      <c r="F1121" s="1">
        <v>10.3</v>
      </c>
      <c r="G1121" s="2">
        <v>811.12</v>
      </c>
      <c r="H1121" s="15"/>
      <c r="I1121" s="22"/>
    </row>
    <row r="1122" spans="1:10" x14ac:dyDescent="0.2">
      <c r="A1122" s="10" t="s">
        <v>55</v>
      </c>
      <c r="B1122" s="6" t="s">
        <v>56</v>
      </c>
      <c r="C1122">
        <v>22451100001</v>
      </c>
      <c r="D1122" s="6" t="s">
        <v>707</v>
      </c>
      <c r="E1122" t="s">
        <v>40</v>
      </c>
      <c r="F1122" s="1">
        <v>62</v>
      </c>
      <c r="G1122" s="2">
        <v>632.61</v>
      </c>
      <c r="H1122" s="15"/>
      <c r="I1122" s="22"/>
    </row>
    <row r="1123" spans="1:10" x14ac:dyDescent="0.2">
      <c r="A1123" s="10" t="s">
        <v>55</v>
      </c>
      <c r="B1123" s="6" t="s">
        <v>56</v>
      </c>
      <c r="C1123">
        <v>22472200002</v>
      </c>
      <c r="D1123" s="6" t="s">
        <v>1004</v>
      </c>
      <c r="E1123" t="s">
        <v>18</v>
      </c>
      <c r="F1123" s="1">
        <v>4</v>
      </c>
      <c r="G1123" s="2">
        <v>450</v>
      </c>
      <c r="H1123" s="15"/>
      <c r="I1123" s="22"/>
    </row>
    <row r="1124" spans="1:10" x14ac:dyDescent="0.2">
      <c r="A1124" s="10" t="s">
        <v>55</v>
      </c>
      <c r="B1124" s="6" t="s">
        <v>56</v>
      </c>
      <c r="C1124">
        <v>25722000003</v>
      </c>
      <c r="D1124" s="6" t="s">
        <v>636</v>
      </c>
      <c r="E1124" t="s">
        <v>18</v>
      </c>
      <c r="F1124" s="1">
        <v>13.28</v>
      </c>
      <c r="G1124" s="2">
        <v>1890.33</v>
      </c>
      <c r="H1124" s="15"/>
      <c r="I1124" s="22"/>
    </row>
    <row r="1125" spans="1:10" x14ac:dyDescent="0.2">
      <c r="A1125" s="10" t="s">
        <v>55</v>
      </c>
      <c r="B1125" s="6" t="s">
        <v>56</v>
      </c>
      <c r="C1125">
        <v>26321400004</v>
      </c>
      <c r="D1125" s="6" t="s">
        <v>958</v>
      </c>
      <c r="E1125" t="s">
        <v>18</v>
      </c>
      <c r="F1125" s="1">
        <v>5</v>
      </c>
      <c r="G1125" s="2">
        <v>522.29</v>
      </c>
      <c r="H1125" s="15"/>
      <c r="I1125" s="22"/>
    </row>
    <row r="1126" spans="1:10" x14ac:dyDescent="0.2">
      <c r="A1126" s="10" t="s">
        <v>55</v>
      </c>
      <c r="B1126" s="6" t="s">
        <v>56</v>
      </c>
      <c r="C1126">
        <v>34664600007</v>
      </c>
      <c r="D1126" s="6" t="s">
        <v>1238</v>
      </c>
      <c r="E1126" t="s">
        <v>11</v>
      </c>
      <c r="F1126" s="1">
        <v>14</v>
      </c>
      <c r="G1126" s="2">
        <v>176.32</v>
      </c>
      <c r="H1126" s="15"/>
      <c r="I1126" s="22"/>
    </row>
    <row r="1127" spans="1:10" x14ac:dyDescent="0.2">
      <c r="A1127" s="10" t="s">
        <v>55</v>
      </c>
      <c r="B1127" s="6" t="s">
        <v>56</v>
      </c>
      <c r="C1127">
        <v>35210000064</v>
      </c>
      <c r="D1127" s="6" t="s">
        <v>1043</v>
      </c>
      <c r="E1127" t="s">
        <v>40</v>
      </c>
      <c r="F1127" s="1">
        <v>20</v>
      </c>
      <c r="G1127" s="2">
        <v>1157.77</v>
      </c>
      <c r="H1127" s="15"/>
      <c r="I1127" s="22"/>
    </row>
    <row r="1128" spans="1:10" x14ac:dyDescent="0.2">
      <c r="A1128" s="10" t="s">
        <v>55</v>
      </c>
      <c r="B1128" s="6" t="s">
        <v>56</v>
      </c>
      <c r="C1128">
        <v>35210020043</v>
      </c>
      <c r="D1128" s="6" t="s">
        <v>640</v>
      </c>
      <c r="E1128" t="s">
        <v>72</v>
      </c>
      <c r="F1128" s="1">
        <v>1.7000000000000001E-2</v>
      </c>
      <c r="G1128" s="2">
        <v>616.41999999999996</v>
      </c>
      <c r="H1128" s="15"/>
      <c r="I1128" s="22"/>
    </row>
    <row r="1129" spans="1:10" x14ac:dyDescent="0.2">
      <c r="A1129" s="10" t="s">
        <v>55</v>
      </c>
      <c r="B1129" s="6" t="s">
        <v>56</v>
      </c>
      <c r="C1129">
        <v>35610000020</v>
      </c>
      <c r="D1129" s="6" t="s">
        <v>1029</v>
      </c>
      <c r="E1129" t="s">
        <v>11</v>
      </c>
      <c r="F1129" s="1">
        <v>2</v>
      </c>
      <c r="G1129" s="2">
        <v>14975.98</v>
      </c>
      <c r="H1129" s="15"/>
      <c r="I1129" s="22"/>
      <c r="J1129" s="26"/>
    </row>
    <row r="1130" spans="1:10" x14ac:dyDescent="0.2">
      <c r="A1130" s="10" t="s">
        <v>55</v>
      </c>
      <c r="B1130" s="6" t="s">
        <v>56</v>
      </c>
      <c r="C1130">
        <v>35630040028</v>
      </c>
      <c r="D1130" s="6" t="s">
        <v>217</v>
      </c>
      <c r="E1130" t="s">
        <v>40</v>
      </c>
      <c r="F1130" s="1">
        <v>310</v>
      </c>
      <c r="G1130" s="2">
        <v>83799.199999999997</v>
      </c>
      <c r="H1130" s="15"/>
      <c r="I1130" s="22"/>
      <c r="J1130" s="26"/>
    </row>
    <row r="1131" spans="1:10" x14ac:dyDescent="0.2">
      <c r="A1131" s="10" t="s">
        <v>55</v>
      </c>
      <c r="B1131" s="6" t="s">
        <v>56</v>
      </c>
      <c r="C1131">
        <v>35630040030</v>
      </c>
      <c r="D1131" s="6" t="s">
        <v>174</v>
      </c>
      <c r="E1131" t="s">
        <v>40</v>
      </c>
      <c r="F1131" s="1">
        <v>10</v>
      </c>
      <c r="G1131" s="2">
        <v>626.54999999999995</v>
      </c>
      <c r="H1131" s="15"/>
      <c r="I1131" s="22"/>
    </row>
    <row r="1132" spans="1:10" x14ac:dyDescent="0.2">
      <c r="A1132" s="10" t="s">
        <v>55</v>
      </c>
      <c r="B1132" s="6" t="s">
        <v>56</v>
      </c>
      <c r="C1132">
        <v>35630040032</v>
      </c>
      <c r="D1132" s="6" t="s">
        <v>153</v>
      </c>
      <c r="E1132" t="s">
        <v>40</v>
      </c>
      <c r="F1132" s="1">
        <v>160</v>
      </c>
      <c r="G1132" s="2">
        <v>28190.52</v>
      </c>
      <c r="H1132" s="15"/>
      <c r="I1132" s="22"/>
      <c r="J1132" s="26"/>
    </row>
    <row r="1133" spans="1:10" x14ac:dyDescent="0.2">
      <c r="A1133" s="10" t="s">
        <v>55</v>
      </c>
      <c r="B1133" s="6" t="s">
        <v>56</v>
      </c>
      <c r="C1133">
        <v>35630040065</v>
      </c>
      <c r="D1133" s="6" t="s">
        <v>337</v>
      </c>
      <c r="E1133" t="s">
        <v>40</v>
      </c>
      <c r="F1133" s="1">
        <v>110</v>
      </c>
      <c r="G1133" s="2">
        <v>3684.25</v>
      </c>
      <c r="H1133" s="15"/>
      <c r="I1133" s="22"/>
    </row>
    <row r="1134" spans="1:10" x14ac:dyDescent="0.2">
      <c r="A1134" s="10" t="s">
        <v>55</v>
      </c>
      <c r="B1134" s="6" t="s">
        <v>56</v>
      </c>
      <c r="C1134">
        <v>37421200111</v>
      </c>
      <c r="D1134" s="6" t="s">
        <v>144</v>
      </c>
      <c r="E1134" t="s">
        <v>11</v>
      </c>
      <c r="F1134" s="1">
        <v>36</v>
      </c>
      <c r="G1134" s="2">
        <v>19435.11</v>
      </c>
      <c r="H1134" s="15"/>
      <c r="I1134" s="22"/>
      <c r="J1134" s="26"/>
    </row>
    <row r="1135" spans="1:10" x14ac:dyDescent="0.2">
      <c r="A1135" s="10" t="s">
        <v>55</v>
      </c>
      <c r="B1135" s="6" t="s">
        <v>56</v>
      </c>
      <c r="C1135">
        <v>40219000005</v>
      </c>
      <c r="D1135" s="6" t="s">
        <v>399</v>
      </c>
      <c r="E1135" t="s">
        <v>11</v>
      </c>
      <c r="F1135" s="1">
        <v>1</v>
      </c>
      <c r="G1135" s="2">
        <v>22266.78</v>
      </c>
      <c r="H1135" s="15"/>
      <c r="I1135" s="22"/>
      <c r="J1135" s="26"/>
    </row>
    <row r="1136" spans="1:10" x14ac:dyDescent="0.2">
      <c r="A1136" s="10" t="s">
        <v>55</v>
      </c>
      <c r="B1136" s="6" t="s">
        <v>56</v>
      </c>
      <c r="C1136">
        <v>42000000258</v>
      </c>
      <c r="D1136" s="6" t="s">
        <v>819</v>
      </c>
      <c r="E1136" t="s">
        <v>11</v>
      </c>
      <c r="F1136" s="1">
        <v>11</v>
      </c>
      <c r="G1136" s="2">
        <v>97942.62</v>
      </c>
      <c r="H1136" s="15"/>
      <c r="I1136" s="22"/>
      <c r="J1136" s="26"/>
    </row>
    <row r="1137" spans="1:10" x14ac:dyDescent="0.2">
      <c r="A1137" s="10" t="s">
        <v>55</v>
      </c>
      <c r="B1137" s="6" t="s">
        <v>56</v>
      </c>
      <c r="C1137">
        <v>42000000328</v>
      </c>
      <c r="D1137" s="6" t="s">
        <v>893</v>
      </c>
      <c r="E1137" t="s">
        <v>11</v>
      </c>
      <c r="F1137" s="1">
        <v>15</v>
      </c>
      <c r="G1137" s="2">
        <v>0.15</v>
      </c>
      <c r="H1137" s="15"/>
      <c r="I1137" s="22"/>
    </row>
    <row r="1138" spans="1:10" x14ac:dyDescent="0.2">
      <c r="A1138" s="10" t="s">
        <v>55</v>
      </c>
      <c r="B1138" s="6" t="s">
        <v>56</v>
      </c>
      <c r="C1138">
        <v>42000000761</v>
      </c>
      <c r="D1138" s="6" t="s">
        <v>512</v>
      </c>
      <c r="E1138" t="s">
        <v>18</v>
      </c>
      <c r="F1138" s="1">
        <v>5.5</v>
      </c>
      <c r="G1138" s="2">
        <v>117.22</v>
      </c>
      <c r="H1138" s="15"/>
      <c r="I1138" s="22"/>
    </row>
    <row r="1139" spans="1:10" x14ac:dyDescent="0.2">
      <c r="A1139" s="10" t="s">
        <v>55</v>
      </c>
      <c r="B1139" s="6" t="s">
        <v>56</v>
      </c>
      <c r="C1139">
        <v>42000001101</v>
      </c>
      <c r="D1139" s="6" t="s">
        <v>1079</v>
      </c>
      <c r="E1139" t="s">
        <v>46</v>
      </c>
      <c r="F1139" s="1">
        <v>0.32400000000000001</v>
      </c>
      <c r="G1139" s="2">
        <v>18832.009999999998</v>
      </c>
      <c r="H1139" s="15"/>
      <c r="I1139" s="22" t="s">
        <v>1419</v>
      </c>
      <c r="J1139" s="25">
        <f>G1139</f>
        <v>18832.009999999998</v>
      </c>
    </row>
    <row r="1140" spans="1:10" x14ac:dyDescent="0.2">
      <c r="A1140" s="10" t="s">
        <v>55</v>
      </c>
      <c r="B1140" s="6" t="s">
        <v>56</v>
      </c>
      <c r="C1140">
        <v>42000001875</v>
      </c>
      <c r="D1140" s="6" t="s">
        <v>1198</v>
      </c>
      <c r="E1140" t="s">
        <v>18</v>
      </c>
      <c r="F1140" s="1">
        <v>29</v>
      </c>
      <c r="G1140" s="2">
        <v>39260.160000000003</v>
      </c>
      <c r="H1140" s="15"/>
      <c r="I1140" s="22"/>
      <c r="J1140" s="26"/>
    </row>
    <row r="1141" spans="1:10" x14ac:dyDescent="0.2">
      <c r="A1141" s="10" t="s">
        <v>55</v>
      </c>
      <c r="B1141" s="6" t="s">
        <v>56</v>
      </c>
      <c r="C1141">
        <v>42000001918</v>
      </c>
      <c r="D1141" s="6" t="s">
        <v>258</v>
      </c>
      <c r="E1141" t="s">
        <v>40</v>
      </c>
      <c r="F1141" s="1">
        <v>77.900000000000006</v>
      </c>
      <c r="G1141" s="2">
        <v>37.39</v>
      </c>
      <c r="H1141" s="15"/>
      <c r="I1141" s="22"/>
    </row>
    <row r="1142" spans="1:10" x14ac:dyDescent="0.2">
      <c r="A1142" s="10" t="s">
        <v>55</v>
      </c>
      <c r="B1142" s="6" t="s">
        <v>56</v>
      </c>
      <c r="C1142">
        <v>42000001923</v>
      </c>
      <c r="D1142" s="6" t="s">
        <v>506</v>
      </c>
      <c r="E1142" t="s">
        <v>40</v>
      </c>
      <c r="F1142" s="1">
        <v>73.3</v>
      </c>
      <c r="G1142" s="2">
        <v>43.24</v>
      </c>
      <c r="H1142" s="15"/>
      <c r="I1142" s="22"/>
    </row>
    <row r="1143" spans="1:10" x14ac:dyDescent="0.2">
      <c r="A1143" s="10" t="s">
        <v>55</v>
      </c>
      <c r="B1143" s="6" t="s">
        <v>56</v>
      </c>
      <c r="C1143">
        <v>42000001924</v>
      </c>
      <c r="D1143" s="6" t="s">
        <v>145</v>
      </c>
      <c r="E1143" t="s">
        <v>40</v>
      </c>
      <c r="F1143" s="1">
        <v>3</v>
      </c>
      <c r="G1143" s="2">
        <v>1.95</v>
      </c>
      <c r="H1143" s="15"/>
      <c r="I1143" s="22"/>
    </row>
    <row r="1144" spans="1:10" x14ac:dyDescent="0.2">
      <c r="A1144" s="10" t="s">
        <v>55</v>
      </c>
      <c r="B1144" s="6" t="s">
        <v>56</v>
      </c>
      <c r="C1144">
        <v>42000001969</v>
      </c>
      <c r="D1144" s="6" t="s">
        <v>997</v>
      </c>
      <c r="E1144" t="s">
        <v>46</v>
      </c>
      <c r="F1144" s="1">
        <v>1E-3</v>
      </c>
      <c r="G1144" s="2">
        <v>823.19</v>
      </c>
      <c r="H1144" s="15"/>
      <c r="I1144" s="22"/>
    </row>
    <row r="1145" spans="1:10" x14ac:dyDescent="0.2">
      <c r="A1145" s="10" t="s">
        <v>55</v>
      </c>
      <c r="B1145" s="6" t="s">
        <v>56</v>
      </c>
      <c r="C1145">
        <v>42000002147</v>
      </c>
      <c r="D1145" s="6" t="s">
        <v>146</v>
      </c>
      <c r="E1145" t="s">
        <v>18</v>
      </c>
      <c r="F1145" s="1">
        <v>68</v>
      </c>
      <c r="G1145" s="2">
        <v>8.84</v>
      </c>
      <c r="H1145" s="15"/>
      <c r="I1145" s="22"/>
    </row>
    <row r="1146" spans="1:10" x14ac:dyDescent="0.2">
      <c r="A1146" s="10" t="s">
        <v>55</v>
      </c>
      <c r="B1146" s="6" t="s">
        <v>56</v>
      </c>
      <c r="C1146">
        <v>42000002149</v>
      </c>
      <c r="D1146" s="6" t="s">
        <v>73</v>
      </c>
      <c r="E1146" t="s">
        <v>18</v>
      </c>
      <c r="F1146" s="1">
        <v>153.6</v>
      </c>
      <c r="G1146" s="2">
        <v>35.33</v>
      </c>
      <c r="H1146" s="15"/>
      <c r="I1146" s="22"/>
    </row>
    <row r="1147" spans="1:10" x14ac:dyDescent="0.2">
      <c r="A1147" s="10" t="s">
        <v>55</v>
      </c>
      <c r="B1147" s="6" t="s">
        <v>56</v>
      </c>
      <c r="C1147">
        <v>42000002150</v>
      </c>
      <c r="D1147" s="6" t="s">
        <v>510</v>
      </c>
      <c r="E1147" t="s">
        <v>18</v>
      </c>
      <c r="F1147" s="1">
        <v>146</v>
      </c>
      <c r="G1147" s="2">
        <v>20.440000000000001</v>
      </c>
      <c r="H1147" s="15"/>
      <c r="I1147" s="22"/>
    </row>
    <row r="1148" spans="1:10" x14ac:dyDescent="0.2">
      <c r="A1148" s="10" t="s">
        <v>55</v>
      </c>
      <c r="B1148" s="6" t="s">
        <v>56</v>
      </c>
      <c r="C1148">
        <v>42000002151</v>
      </c>
      <c r="D1148" s="6" t="s">
        <v>511</v>
      </c>
      <c r="E1148" t="s">
        <v>18</v>
      </c>
      <c r="F1148" s="1">
        <v>21</v>
      </c>
      <c r="G1148" s="2">
        <v>4.41</v>
      </c>
      <c r="H1148" s="15"/>
      <c r="I1148" s="22"/>
    </row>
    <row r="1149" spans="1:10" x14ac:dyDescent="0.2">
      <c r="A1149" s="10" t="s">
        <v>55</v>
      </c>
      <c r="B1149" s="6" t="s">
        <v>56</v>
      </c>
      <c r="C1149">
        <v>42000002153</v>
      </c>
      <c r="D1149" s="6" t="s">
        <v>795</v>
      </c>
      <c r="E1149" t="s">
        <v>18</v>
      </c>
      <c r="F1149" s="1">
        <v>311.23200000000003</v>
      </c>
      <c r="G1149" s="2">
        <v>1384.05</v>
      </c>
      <c r="H1149" s="15"/>
      <c r="I1149" s="22"/>
    </row>
    <row r="1150" spans="1:10" x14ac:dyDescent="0.2">
      <c r="A1150" s="10" t="s">
        <v>55</v>
      </c>
      <c r="B1150" s="6" t="s">
        <v>56</v>
      </c>
      <c r="C1150">
        <v>42000002155</v>
      </c>
      <c r="D1150" s="6" t="s">
        <v>254</v>
      </c>
      <c r="E1150" t="s">
        <v>18</v>
      </c>
      <c r="F1150" s="1">
        <v>135</v>
      </c>
      <c r="G1150" s="2">
        <v>550.20000000000005</v>
      </c>
      <c r="H1150" s="15"/>
      <c r="I1150" s="22"/>
    </row>
    <row r="1151" spans="1:10" x14ac:dyDescent="0.2">
      <c r="A1151" s="10" t="s">
        <v>55</v>
      </c>
      <c r="B1151" s="6" t="s">
        <v>56</v>
      </c>
      <c r="C1151">
        <v>42000002156</v>
      </c>
      <c r="D1151" s="6" t="s">
        <v>430</v>
      </c>
      <c r="E1151" t="s">
        <v>18</v>
      </c>
      <c r="F1151" s="1">
        <v>950</v>
      </c>
      <c r="G1151" s="2">
        <v>152</v>
      </c>
      <c r="H1151" s="15"/>
      <c r="I1151" s="22"/>
    </row>
    <row r="1152" spans="1:10" x14ac:dyDescent="0.2">
      <c r="A1152" s="10" t="s">
        <v>55</v>
      </c>
      <c r="B1152" s="6" t="s">
        <v>56</v>
      </c>
      <c r="C1152">
        <v>42000002159</v>
      </c>
      <c r="D1152" s="6" t="s">
        <v>262</v>
      </c>
      <c r="E1152" t="s">
        <v>18</v>
      </c>
      <c r="F1152" s="1">
        <v>37.700000000000003</v>
      </c>
      <c r="G1152" s="2">
        <v>100.66</v>
      </c>
      <c r="H1152" s="15"/>
      <c r="I1152" s="22"/>
    </row>
    <row r="1153" spans="1:10" x14ac:dyDescent="0.2">
      <c r="A1153" s="10" t="s">
        <v>55</v>
      </c>
      <c r="B1153" s="6" t="s">
        <v>56</v>
      </c>
      <c r="C1153">
        <v>42000090093</v>
      </c>
      <c r="D1153" s="6" t="s">
        <v>1018</v>
      </c>
      <c r="E1153" t="s">
        <v>18</v>
      </c>
      <c r="F1153" s="1">
        <v>5</v>
      </c>
      <c r="G1153" s="2">
        <v>1649.35</v>
      </c>
      <c r="H1153" s="15"/>
      <c r="I1153" s="22"/>
    </row>
    <row r="1154" spans="1:10" x14ac:dyDescent="0.2">
      <c r="A1154" s="10" t="s">
        <v>55</v>
      </c>
      <c r="B1154" s="6" t="s">
        <v>56</v>
      </c>
      <c r="C1154">
        <v>42114300064</v>
      </c>
      <c r="D1154" s="6" t="s">
        <v>488</v>
      </c>
      <c r="E1154" t="s">
        <v>11</v>
      </c>
      <c r="F1154" s="1">
        <v>1</v>
      </c>
      <c r="G1154" s="2">
        <v>1624.85</v>
      </c>
      <c r="H1154" s="15"/>
      <c r="I1154" s="22"/>
    </row>
    <row r="1155" spans="1:10" x14ac:dyDescent="0.2">
      <c r="A1155" s="10" t="s">
        <v>55</v>
      </c>
      <c r="B1155" s="6" t="s">
        <v>56</v>
      </c>
      <c r="C1155">
        <v>42119000019</v>
      </c>
      <c r="D1155" s="6" t="s">
        <v>635</v>
      </c>
      <c r="E1155" t="s">
        <v>11</v>
      </c>
      <c r="F1155" s="1">
        <v>1</v>
      </c>
      <c r="G1155" s="2">
        <v>1889</v>
      </c>
      <c r="H1155" s="15"/>
      <c r="I1155" s="22"/>
    </row>
    <row r="1156" spans="1:10" x14ac:dyDescent="0.2">
      <c r="A1156" s="10" t="s">
        <v>55</v>
      </c>
      <c r="B1156" s="6" t="s">
        <v>56</v>
      </c>
      <c r="C1156">
        <v>42128060182</v>
      </c>
      <c r="D1156" s="6" t="s">
        <v>357</v>
      </c>
      <c r="E1156" t="s">
        <v>11</v>
      </c>
      <c r="F1156" s="1">
        <v>3</v>
      </c>
      <c r="G1156" s="2">
        <v>92640</v>
      </c>
      <c r="H1156" s="15"/>
      <c r="I1156" s="22"/>
      <c r="J1156" s="26"/>
    </row>
    <row r="1157" spans="1:10" x14ac:dyDescent="0.2">
      <c r="A1157" s="10" t="s">
        <v>55</v>
      </c>
      <c r="B1157" s="6" t="s">
        <v>56</v>
      </c>
      <c r="C1157">
        <v>42128060257</v>
      </c>
      <c r="D1157" s="6" t="s">
        <v>606</v>
      </c>
      <c r="E1157" t="s">
        <v>11</v>
      </c>
      <c r="F1157" s="1">
        <v>1</v>
      </c>
      <c r="G1157" s="2">
        <v>5673.73</v>
      </c>
      <c r="H1157" s="15"/>
      <c r="I1157" s="22"/>
      <c r="J1157" s="26"/>
    </row>
    <row r="1158" spans="1:10" x14ac:dyDescent="0.2">
      <c r="A1158" s="10" t="s">
        <v>55</v>
      </c>
      <c r="B1158" s="6" t="s">
        <v>56</v>
      </c>
      <c r="C1158">
        <v>42142000035</v>
      </c>
      <c r="D1158" s="6" t="s">
        <v>912</v>
      </c>
      <c r="E1158" t="s">
        <v>11</v>
      </c>
      <c r="F1158" s="1">
        <v>4</v>
      </c>
      <c r="G1158" s="2">
        <v>118240</v>
      </c>
      <c r="H1158" s="15"/>
      <c r="I1158" s="22"/>
      <c r="J1158" s="26"/>
    </row>
    <row r="1159" spans="1:10" x14ac:dyDescent="0.2">
      <c r="A1159" s="10" t="s">
        <v>55</v>
      </c>
      <c r="B1159" s="6" t="s">
        <v>56</v>
      </c>
      <c r="C1159">
        <v>42171500005</v>
      </c>
      <c r="D1159" s="6" t="s">
        <v>212</v>
      </c>
      <c r="E1159" t="s">
        <v>11</v>
      </c>
      <c r="F1159" s="1">
        <v>5</v>
      </c>
      <c r="G1159" s="2">
        <v>35040</v>
      </c>
      <c r="H1159" s="15"/>
      <c r="I1159" s="22"/>
      <c r="J1159" s="26"/>
    </row>
    <row r="1160" spans="1:10" x14ac:dyDescent="0.2">
      <c r="A1160" s="10" t="s">
        <v>55</v>
      </c>
      <c r="B1160" s="6" t="s">
        <v>56</v>
      </c>
      <c r="C1160">
        <v>42271300009</v>
      </c>
      <c r="D1160" s="6" t="s">
        <v>125</v>
      </c>
      <c r="E1160" t="s">
        <v>11</v>
      </c>
      <c r="F1160" s="1">
        <v>4</v>
      </c>
      <c r="G1160" s="2">
        <v>101200</v>
      </c>
      <c r="H1160" s="15"/>
      <c r="I1160" s="22"/>
      <c r="J1160" s="26"/>
    </row>
    <row r="1161" spans="1:10" x14ac:dyDescent="0.2">
      <c r="A1161" s="5" t="s">
        <v>55</v>
      </c>
      <c r="B1161" s="6" t="s">
        <v>56</v>
      </c>
      <c r="C1161">
        <v>63390000089</v>
      </c>
      <c r="D1161" s="6" t="s">
        <v>334</v>
      </c>
      <c r="E1161" t="s">
        <v>11</v>
      </c>
      <c r="F1161" s="1">
        <v>5</v>
      </c>
      <c r="G1161" s="2">
        <v>2543.9</v>
      </c>
      <c r="H1161" s="15"/>
      <c r="I1161" s="20"/>
      <c r="J1161" s="29"/>
    </row>
    <row r="1162" spans="1:10" x14ac:dyDescent="0.2">
      <c r="A1162" s="7" t="s">
        <v>1389</v>
      </c>
      <c r="B1162" s="7"/>
      <c r="C1162" s="7"/>
      <c r="D1162" s="7"/>
      <c r="E1162" s="7"/>
      <c r="F1162" s="8">
        <v>5629.5160000000005</v>
      </c>
      <c r="G1162" s="9">
        <v>864873.03999999992</v>
      </c>
      <c r="H1162" s="16"/>
      <c r="I1162" s="30">
        <f t="shared" ref="I1162:J1162" si="31">SUM(I1082:I1161)</f>
        <v>0</v>
      </c>
      <c r="J1162" s="30">
        <f t="shared" si="31"/>
        <v>18832.009999999998</v>
      </c>
    </row>
    <row r="1163" spans="1:10" x14ac:dyDescent="0.2">
      <c r="A1163" s="10" t="s">
        <v>22</v>
      </c>
      <c r="B1163" s="6" t="s">
        <v>23</v>
      </c>
      <c r="C1163">
        <v>2512000001</v>
      </c>
      <c r="D1163" s="6" t="s">
        <v>672</v>
      </c>
      <c r="E1163" t="s">
        <v>18</v>
      </c>
      <c r="F1163" s="1">
        <v>149.91999999999999</v>
      </c>
      <c r="G1163" s="2">
        <v>7470.24</v>
      </c>
      <c r="H1163" s="15"/>
      <c r="I1163" s="22"/>
      <c r="J1163" s="26"/>
    </row>
    <row r="1164" spans="1:10" x14ac:dyDescent="0.2">
      <c r="A1164" s="10" t="s">
        <v>22</v>
      </c>
      <c r="B1164" s="6" t="s">
        <v>23</v>
      </c>
      <c r="C1164">
        <v>2535100001</v>
      </c>
      <c r="D1164" s="6" t="s">
        <v>674</v>
      </c>
      <c r="E1164" t="s">
        <v>18</v>
      </c>
      <c r="F1164" s="1">
        <v>28474</v>
      </c>
      <c r="G1164" s="2">
        <v>229785.18</v>
      </c>
      <c r="H1164" s="15"/>
      <c r="I1164" s="22"/>
      <c r="J1164" s="26"/>
    </row>
    <row r="1165" spans="1:10" x14ac:dyDescent="0.2">
      <c r="A1165" s="10" t="s">
        <v>22</v>
      </c>
      <c r="B1165" s="6" t="s">
        <v>23</v>
      </c>
      <c r="C1165">
        <v>7810000012</v>
      </c>
      <c r="D1165" s="6" t="s">
        <v>1239</v>
      </c>
      <c r="E1165" t="s">
        <v>46</v>
      </c>
      <c r="F1165" s="1">
        <v>0.02</v>
      </c>
      <c r="G1165" s="2">
        <v>1478.22</v>
      </c>
      <c r="H1165" s="15"/>
      <c r="I1165" s="22"/>
    </row>
    <row r="1166" spans="1:10" x14ac:dyDescent="0.2">
      <c r="A1166" s="10" t="s">
        <v>22</v>
      </c>
      <c r="B1166" s="6" t="s">
        <v>23</v>
      </c>
      <c r="C1166">
        <v>17231000001</v>
      </c>
      <c r="D1166" s="6" t="s">
        <v>993</v>
      </c>
      <c r="E1166" t="s">
        <v>18</v>
      </c>
      <c r="F1166" s="1">
        <v>79.099999999999994</v>
      </c>
      <c r="G1166" s="2">
        <v>10481.530000000001</v>
      </c>
      <c r="H1166" s="15"/>
      <c r="I1166" s="22"/>
      <c r="J1166" s="26"/>
    </row>
    <row r="1167" spans="1:10" x14ac:dyDescent="0.2">
      <c r="A1167" s="10" t="s">
        <v>22</v>
      </c>
      <c r="B1167" s="6" t="s">
        <v>23</v>
      </c>
      <c r="C1167">
        <v>18445000016</v>
      </c>
      <c r="D1167" s="6" t="s">
        <v>717</v>
      </c>
      <c r="E1167" t="s">
        <v>18</v>
      </c>
      <c r="F1167" s="1">
        <v>4.6500000000000004</v>
      </c>
      <c r="G1167" s="2">
        <v>1204.42</v>
      </c>
      <c r="H1167" s="15"/>
      <c r="I1167" s="22"/>
    </row>
    <row r="1168" spans="1:10" x14ac:dyDescent="0.2">
      <c r="A1168" s="10" t="s">
        <v>22</v>
      </c>
      <c r="B1168" s="6" t="s">
        <v>23</v>
      </c>
      <c r="C1168">
        <v>18447000006</v>
      </c>
      <c r="D1168" s="6" t="s">
        <v>1218</v>
      </c>
      <c r="E1168" t="s">
        <v>18</v>
      </c>
      <c r="F1168" s="1">
        <v>79</v>
      </c>
      <c r="G1168" s="2">
        <v>4937.5</v>
      </c>
      <c r="H1168" s="15"/>
      <c r="I1168" s="22"/>
    </row>
    <row r="1169" spans="1:10" x14ac:dyDescent="0.2">
      <c r="A1169" s="10" t="s">
        <v>22</v>
      </c>
      <c r="B1169" s="6" t="s">
        <v>23</v>
      </c>
      <c r="C1169">
        <v>18447000007</v>
      </c>
      <c r="D1169" s="6" t="s">
        <v>1047</v>
      </c>
      <c r="E1169" t="s">
        <v>18</v>
      </c>
      <c r="F1169" s="1">
        <v>93.1</v>
      </c>
      <c r="G1169" s="2">
        <v>5818.75</v>
      </c>
      <c r="H1169" s="15"/>
      <c r="I1169" s="22"/>
      <c r="J1169" s="26"/>
    </row>
    <row r="1170" spans="1:10" x14ac:dyDescent="0.2">
      <c r="A1170" s="10" t="s">
        <v>22</v>
      </c>
      <c r="B1170" s="6" t="s">
        <v>23</v>
      </c>
      <c r="C1170">
        <v>22561200009</v>
      </c>
      <c r="D1170" s="6" t="s">
        <v>577</v>
      </c>
      <c r="E1170" t="s">
        <v>18</v>
      </c>
      <c r="F1170" s="1">
        <v>11.2</v>
      </c>
      <c r="G1170" s="2">
        <v>4312</v>
      </c>
      <c r="H1170" s="15"/>
      <c r="I1170" s="22"/>
    </row>
    <row r="1171" spans="1:10" x14ac:dyDescent="0.2">
      <c r="A1171" s="10" t="s">
        <v>22</v>
      </c>
      <c r="B1171" s="6" t="s">
        <v>23</v>
      </c>
      <c r="C1171">
        <v>23830000002</v>
      </c>
      <c r="D1171" s="6" t="s">
        <v>333</v>
      </c>
      <c r="E1171" t="s">
        <v>11</v>
      </c>
      <c r="F1171" s="1">
        <v>9</v>
      </c>
      <c r="G1171" s="2">
        <v>7128.45</v>
      </c>
      <c r="H1171" s="15"/>
      <c r="I1171" s="22"/>
      <c r="J1171" s="26"/>
    </row>
    <row r="1172" spans="1:10" x14ac:dyDescent="0.2">
      <c r="A1172" s="10" t="s">
        <v>22</v>
      </c>
      <c r="B1172" s="6" t="s">
        <v>23</v>
      </c>
      <c r="C1172">
        <v>23830000003</v>
      </c>
      <c r="D1172" s="6" t="s">
        <v>643</v>
      </c>
      <c r="E1172" t="s">
        <v>128</v>
      </c>
      <c r="F1172" s="1">
        <v>20</v>
      </c>
      <c r="G1172" s="2">
        <v>3940</v>
      </c>
      <c r="H1172" s="15"/>
      <c r="I1172" s="22"/>
    </row>
    <row r="1173" spans="1:10" x14ac:dyDescent="0.2">
      <c r="A1173" s="10" t="s">
        <v>22</v>
      </c>
      <c r="B1173" s="6" t="s">
        <v>23</v>
      </c>
      <c r="C1173">
        <v>24222200003</v>
      </c>
      <c r="D1173" s="6" t="s">
        <v>673</v>
      </c>
      <c r="E1173" t="s">
        <v>11</v>
      </c>
      <c r="F1173" s="1">
        <v>3</v>
      </c>
      <c r="G1173" s="2">
        <v>1544.07</v>
      </c>
      <c r="H1173" s="15"/>
      <c r="I1173" s="22"/>
    </row>
    <row r="1174" spans="1:10" x14ac:dyDescent="0.2">
      <c r="A1174" s="10" t="s">
        <v>22</v>
      </c>
      <c r="B1174" s="6" t="s">
        <v>23</v>
      </c>
      <c r="C1174">
        <v>33000000001</v>
      </c>
      <c r="D1174" s="6" t="s">
        <v>794</v>
      </c>
      <c r="E1174" t="s">
        <v>11</v>
      </c>
      <c r="F1174" s="1">
        <v>1</v>
      </c>
      <c r="G1174" s="2">
        <v>119662.31</v>
      </c>
      <c r="H1174" s="15"/>
      <c r="I1174" s="22"/>
      <c r="J1174" s="26"/>
    </row>
    <row r="1175" spans="1:10" x14ac:dyDescent="0.2">
      <c r="A1175" s="10" t="s">
        <v>22</v>
      </c>
      <c r="B1175" s="6" t="s">
        <v>23</v>
      </c>
      <c r="C1175">
        <v>34100060027</v>
      </c>
      <c r="D1175" s="6" t="s">
        <v>247</v>
      </c>
      <c r="E1175" t="s">
        <v>11</v>
      </c>
      <c r="F1175" s="1">
        <v>1</v>
      </c>
      <c r="G1175" s="2">
        <v>10574.58</v>
      </c>
      <c r="H1175" s="15"/>
      <c r="I1175" s="22"/>
      <c r="J1175" s="26"/>
    </row>
    <row r="1176" spans="1:10" x14ac:dyDescent="0.2">
      <c r="A1176" s="10" t="s">
        <v>22</v>
      </c>
      <c r="B1176" s="6" t="s">
        <v>23</v>
      </c>
      <c r="C1176">
        <v>34130000001</v>
      </c>
      <c r="D1176" s="6" t="s">
        <v>169</v>
      </c>
      <c r="E1176" t="s">
        <v>11</v>
      </c>
      <c r="F1176" s="1">
        <v>6</v>
      </c>
      <c r="G1176" s="2">
        <v>2389.02</v>
      </c>
      <c r="H1176" s="15"/>
      <c r="I1176" s="22"/>
    </row>
    <row r="1177" spans="1:10" x14ac:dyDescent="0.2">
      <c r="A1177" s="10" t="s">
        <v>22</v>
      </c>
      <c r="B1177" s="6" t="s">
        <v>23</v>
      </c>
      <c r="C1177">
        <v>34131000071</v>
      </c>
      <c r="D1177" s="6" t="s">
        <v>826</v>
      </c>
      <c r="E1177" t="s">
        <v>11</v>
      </c>
      <c r="F1177" s="1">
        <v>3</v>
      </c>
      <c r="G1177" s="2">
        <v>3030</v>
      </c>
      <c r="H1177" s="15"/>
      <c r="I1177" s="22"/>
    </row>
    <row r="1178" spans="1:10" x14ac:dyDescent="0.2">
      <c r="A1178" s="10" t="s">
        <v>22</v>
      </c>
      <c r="B1178" s="6" t="s">
        <v>23</v>
      </c>
      <c r="C1178">
        <v>34144000002</v>
      </c>
      <c r="D1178" s="6" t="s">
        <v>531</v>
      </c>
      <c r="E1178" t="s">
        <v>11</v>
      </c>
      <c r="F1178" s="1">
        <v>3</v>
      </c>
      <c r="G1178" s="2">
        <v>1335.93</v>
      </c>
      <c r="H1178" s="15"/>
      <c r="I1178" s="22"/>
    </row>
    <row r="1179" spans="1:10" x14ac:dyDescent="0.2">
      <c r="A1179" s="10" t="s">
        <v>22</v>
      </c>
      <c r="B1179" s="6" t="s">
        <v>23</v>
      </c>
      <c r="C1179">
        <v>34144400001</v>
      </c>
      <c r="D1179" s="6" t="s">
        <v>415</v>
      </c>
      <c r="E1179" t="s">
        <v>11</v>
      </c>
      <c r="F1179" s="1">
        <v>4</v>
      </c>
      <c r="G1179" s="2">
        <v>32360</v>
      </c>
      <c r="H1179" s="15"/>
      <c r="I1179" s="22"/>
      <c r="J1179" s="26"/>
    </row>
    <row r="1180" spans="1:10" x14ac:dyDescent="0.2">
      <c r="A1180" s="10" t="s">
        <v>22</v>
      </c>
      <c r="B1180" s="6" t="s">
        <v>23</v>
      </c>
      <c r="C1180">
        <v>34221090029</v>
      </c>
      <c r="D1180" s="6" t="s">
        <v>281</v>
      </c>
      <c r="E1180" t="s">
        <v>11</v>
      </c>
      <c r="F1180" s="1">
        <v>1</v>
      </c>
      <c r="G1180" s="2">
        <v>923.63</v>
      </c>
      <c r="H1180" s="15"/>
      <c r="I1180" s="22"/>
    </row>
    <row r="1181" spans="1:10" x14ac:dyDescent="0.2">
      <c r="A1181" s="10" t="s">
        <v>22</v>
      </c>
      <c r="B1181" s="6" t="s">
        <v>23</v>
      </c>
      <c r="C1181">
        <v>34224000042</v>
      </c>
      <c r="D1181" s="6" t="s">
        <v>522</v>
      </c>
      <c r="E1181" t="s">
        <v>11</v>
      </c>
      <c r="F1181" s="1">
        <v>1</v>
      </c>
      <c r="G1181" s="2">
        <v>8898.31</v>
      </c>
      <c r="H1181" s="15"/>
      <c r="I1181" s="22" t="s">
        <v>1419</v>
      </c>
      <c r="J1181" s="25">
        <f>G1181</f>
        <v>8898.31</v>
      </c>
    </row>
    <row r="1182" spans="1:10" x14ac:dyDescent="0.2">
      <c r="A1182" s="10" t="s">
        <v>22</v>
      </c>
      <c r="B1182" s="6" t="s">
        <v>23</v>
      </c>
      <c r="C1182">
        <v>34224000050</v>
      </c>
      <c r="D1182" s="6" t="s">
        <v>895</v>
      </c>
      <c r="E1182" t="s">
        <v>11</v>
      </c>
      <c r="F1182" s="1">
        <v>1</v>
      </c>
      <c r="G1182" s="2">
        <v>53253.96</v>
      </c>
      <c r="H1182" s="15"/>
      <c r="I1182" s="22" t="s">
        <v>1419</v>
      </c>
      <c r="J1182" s="25">
        <f>G1182</f>
        <v>53253.96</v>
      </c>
    </row>
    <row r="1183" spans="1:10" x14ac:dyDescent="0.2">
      <c r="A1183" s="10" t="s">
        <v>22</v>
      </c>
      <c r="B1183" s="6" t="s">
        <v>23</v>
      </c>
      <c r="C1183">
        <v>34247000004</v>
      </c>
      <c r="D1183" s="6" t="s">
        <v>173</v>
      </c>
      <c r="E1183" t="s">
        <v>11</v>
      </c>
      <c r="F1183" s="1">
        <v>5</v>
      </c>
      <c r="G1183" s="2">
        <v>3932.97</v>
      </c>
      <c r="H1183" s="15"/>
      <c r="I1183" s="22"/>
    </row>
    <row r="1184" spans="1:10" x14ac:dyDescent="0.2">
      <c r="A1184" s="10" t="s">
        <v>22</v>
      </c>
      <c r="B1184" s="6" t="s">
        <v>23</v>
      </c>
      <c r="C1184">
        <v>34251000053</v>
      </c>
      <c r="D1184" s="6" t="s">
        <v>629</v>
      </c>
      <c r="E1184" t="s">
        <v>11</v>
      </c>
      <c r="F1184" s="1">
        <v>3</v>
      </c>
      <c r="G1184" s="2">
        <v>2923.74</v>
      </c>
      <c r="H1184" s="15"/>
      <c r="I1184" s="22"/>
    </row>
    <row r="1185" spans="1:10" x14ac:dyDescent="0.2">
      <c r="A1185" s="10" t="s">
        <v>22</v>
      </c>
      <c r="B1185" s="6" t="s">
        <v>23</v>
      </c>
      <c r="C1185">
        <v>34254000032</v>
      </c>
      <c r="D1185" s="6" t="s">
        <v>228</v>
      </c>
      <c r="E1185" t="s">
        <v>11</v>
      </c>
      <c r="F1185" s="1">
        <v>1</v>
      </c>
      <c r="G1185" s="2">
        <v>469.29</v>
      </c>
      <c r="H1185" s="15"/>
      <c r="I1185" s="22"/>
    </row>
    <row r="1186" spans="1:10" x14ac:dyDescent="0.2">
      <c r="A1186" s="10" t="s">
        <v>22</v>
      </c>
      <c r="B1186" s="6" t="s">
        <v>23</v>
      </c>
      <c r="C1186">
        <v>34265000003</v>
      </c>
      <c r="D1186" s="6" t="s">
        <v>937</v>
      </c>
      <c r="E1186" t="s">
        <v>11</v>
      </c>
      <c r="F1186" s="1">
        <v>1</v>
      </c>
      <c r="G1186" s="2">
        <v>40937.29</v>
      </c>
      <c r="H1186" s="15"/>
      <c r="I1186" s="22" t="s">
        <v>1419</v>
      </c>
      <c r="J1186" s="25">
        <f>G1186</f>
        <v>40937.29</v>
      </c>
    </row>
    <row r="1187" spans="1:10" x14ac:dyDescent="0.2">
      <c r="A1187" s="10" t="s">
        <v>22</v>
      </c>
      <c r="B1187" s="6" t="s">
        <v>23</v>
      </c>
      <c r="C1187">
        <v>34266000057</v>
      </c>
      <c r="D1187" s="6" t="s">
        <v>544</v>
      </c>
      <c r="E1187" t="s">
        <v>11</v>
      </c>
      <c r="F1187" s="1">
        <v>1</v>
      </c>
      <c r="G1187" s="2">
        <v>471.19</v>
      </c>
      <c r="H1187" s="15"/>
      <c r="I1187" s="22"/>
    </row>
    <row r="1188" spans="1:10" x14ac:dyDescent="0.2">
      <c r="A1188" s="10" t="s">
        <v>22</v>
      </c>
      <c r="B1188" s="6" t="s">
        <v>23</v>
      </c>
      <c r="C1188">
        <v>34343700042</v>
      </c>
      <c r="D1188" s="6" t="s">
        <v>600</v>
      </c>
      <c r="E1188" t="s">
        <v>11</v>
      </c>
      <c r="F1188" s="1">
        <v>1</v>
      </c>
      <c r="G1188" s="2">
        <v>68.08</v>
      </c>
      <c r="H1188" s="15"/>
      <c r="I1188" s="22"/>
    </row>
    <row r="1189" spans="1:10" x14ac:dyDescent="0.2">
      <c r="A1189" s="10" t="s">
        <v>22</v>
      </c>
      <c r="B1189" s="6" t="s">
        <v>23</v>
      </c>
      <c r="C1189">
        <v>34433000017</v>
      </c>
      <c r="D1189" s="6" t="s">
        <v>289</v>
      </c>
      <c r="E1189" t="s">
        <v>11</v>
      </c>
      <c r="F1189" s="1">
        <v>18</v>
      </c>
      <c r="G1189" s="2">
        <v>16684.32</v>
      </c>
      <c r="H1189" s="15"/>
      <c r="I1189" s="22" t="s">
        <v>1419</v>
      </c>
      <c r="J1189" s="25">
        <f>G1189</f>
        <v>16684.32</v>
      </c>
    </row>
    <row r="1190" spans="1:10" x14ac:dyDescent="0.2">
      <c r="A1190" s="10" t="s">
        <v>22</v>
      </c>
      <c r="B1190" s="6" t="s">
        <v>23</v>
      </c>
      <c r="C1190">
        <v>34435030017</v>
      </c>
      <c r="D1190" s="6" t="s">
        <v>559</v>
      </c>
      <c r="E1190" t="s">
        <v>11</v>
      </c>
      <c r="F1190" s="1">
        <v>6</v>
      </c>
      <c r="G1190" s="2">
        <v>6246</v>
      </c>
      <c r="H1190" s="15"/>
      <c r="I1190" s="22"/>
      <c r="J1190" s="26"/>
    </row>
    <row r="1191" spans="1:10" x14ac:dyDescent="0.2">
      <c r="A1191" s="10" t="s">
        <v>22</v>
      </c>
      <c r="B1191" s="6" t="s">
        <v>23</v>
      </c>
      <c r="C1191">
        <v>34496060149</v>
      </c>
      <c r="D1191" s="6" t="s">
        <v>607</v>
      </c>
      <c r="E1191" t="s">
        <v>11</v>
      </c>
      <c r="F1191" s="1">
        <v>8</v>
      </c>
      <c r="G1191" s="2">
        <v>4338.32</v>
      </c>
      <c r="H1191" s="15"/>
      <c r="I1191" s="22"/>
    </row>
    <row r="1192" spans="1:10" x14ac:dyDescent="0.2">
      <c r="A1192" s="10" t="s">
        <v>22</v>
      </c>
      <c r="B1192" s="6" t="s">
        <v>23</v>
      </c>
      <c r="C1192">
        <v>34496100078</v>
      </c>
      <c r="D1192" s="6" t="s">
        <v>1090</v>
      </c>
      <c r="E1192" t="s">
        <v>40</v>
      </c>
      <c r="F1192" s="1">
        <v>8</v>
      </c>
      <c r="G1192" s="2">
        <v>367.52</v>
      </c>
      <c r="H1192" s="15"/>
      <c r="I1192" s="22"/>
    </row>
    <row r="1193" spans="1:10" x14ac:dyDescent="0.2">
      <c r="A1193" s="10" t="s">
        <v>22</v>
      </c>
      <c r="B1193" s="6" t="s">
        <v>23</v>
      </c>
      <c r="C1193">
        <v>34496300022</v>
      </c>
      <c r="D1193" s="6" t="s">
        <v>627</v>
      </c>
      <c r="E1193" t="s">
        <v>11</v>
      </c>
      <c r="F1193" s="1">
        <v>2</v>
      </c>
      <c r="G1193" s="2">
        <v>2304.2199999999998</v>
      </c>
      <c r="H1193" s="15"/>
      <c r="I1193" s="22"/>
    </row>
    <row r="1194" spans="1:10" x14ac:dyDescent="0.2">
      <c r="A1194" s="10" t="s">
        <v>22</v>
      </c>
      <c r="B1194" s="6" t="s">
        <v>23</v>
      </c>
      <c r="C1194">
        <v>34496370028</v>
      </c>
      <c r="D1194" s="6" t="s">
        <v>266</v>
      </c>
      <c r="E1194" t="s">
        <v>11</v>
      </c>
      <c r="F1194" s="1">
        <v>1</v>
      </c>
      <c r="G1194" s="2">
        <v>1260.5999999999999</v>
      </c>
      <c r="H1194" s="15"/>
      <c r="I1194" s="22"/>
    </row>
    <row r="1195" spans="1:10" x14ac:dyDescent="0.2">
      <c r="A1195" s="10" t="s">
        <v>22</v>
      </c>
      <c r="B1195" s="6" t="s">
        <v>23</v>
      </c>
      <c r="C1195">
        <v>34496370032</v>
      </c>
      <c r="D1195" s="6" t="s">
        <v>520</v>
      </c>
      <c r="E1195" t="s">
        <v>11</v>
      </c>
      <c r="F1195" s="1">
        <v>1</v>
      </c>
      <c r="G1195" s="2">
        <v>720.34</v>
      </c>
      <c r="H1195" s="15"/>
      <c r="I1195" s="22"/>
    </row>
    <row r="1196" spans="1:10" x14ac:dyDescent="0.2">
      <c r="A1196" s="10" t="s">
        <v>22</v>
      </c>
      <c r="B1196" s="6" t="s">
        <v>23</v>
      </c>
      <c r="C1196">
        <v>34496370034</v>
      </c>
      <c r="D1196" s="6" t="s">
        <v>433</v>
      </c>
      <c r="E1196" t="s">
        <v>11</v>
      </c>
      <c r="F1196" s="1">
        <v>3</v>
      </c>
      <c r="G1196" s="2">
        <v>2025.95</v>
      </c>
      <c r="H1196" s="15"/>
      <c r="I1196" s="22"/>
    </row>
    <row r="1197" spans="1:10" x14ac:dyDescent="0.2">
      <c r="A1197" s="10" t="s">
        <v>22</v>
      </c>
      <c r="B1197" s="6" t="s">
        <v>23</v>
      </c>
      <c r="C1197">
        <v>34496370035</v>
      </c>
      <c r="D1197" s="6" t="s">
        <v>434</v>
      </c>
      <c r="E1197" t="s">
        <v>11</v>
      </c>
      <c r="F1197" s="1">
        <v>1</v>
      </c>
      <c r="G1197" s="2">
        <v>738.34</v>
      </c>
      <c r="H1197" s="15"/>
      <c r="I1197" s="22"/>
    </row>
    <row r="1198" spans="1:10" x14ac:dyDescent="0.2">
      <c r="A1198" s="10" t="s">
        <v>22</v>
      </c>
      <c r="B1198" s="6" t="s">
        <v>23</v>
      </c>
      <c r="C1198">
        <v>34496370038</v>
      </c>
      <c r="D1198" s="6" t="s">
        <v>416</v>
      </c>
      <c r="E1198" t="s">
        <v>11</v>
      </c>
      <c r="F1198" s="1">
        <v>1</v>
      </c>
      <c r="G1198" s="2">
        <v>1325.07</v>
      </c>
      <c r="H1198" s="15"/>
      <c r="I1198" s="22"/>
    </row>
    <row r="1199" spans="1:10" x14ac:dyDescent="0.2">
      <c r="A1199" s="10" t="s">
        <v>22</v>
      </c>
      <c r="B1199" s="6" t="s">
        <v>23</v>
      </c>
      <c r="C1199">
        <v>34496370039</v>
      </c>
      <c r="D1199" s="6" t="s">
        <v>385</v>
      </c>
      <c r="E1199" t="s">
        <v>11</v>
      </c>
      <c r="F1199" s="1">
        <v>1</v>
      </c>
      <c r="G1199" s="2">
        <v>2581.6999999999998</v>
      </c>
      <c r="H1199" s="15"/>
      <c r="I1199" s="22"/>
    </row>
    <row r="1200" spans="1:10" x14ac:dyDescent="0.2">
      <c r="A1200" s="10" t="s">
        <v>22</v>
      </c>
      <c r="B1200" s="6" t="s">
        <v>23</v>
      </c>
      <c r="C1200">
        <v>34498200044</v>
      </c>
      <c r="D1200" s="6" t="s">
        <v>71</v>
      </c>
      <c r="E1200" t="s">
        <v>11</v>
      </c>
      <c r="F1200" s="1">
        <v>64</v>
      </c>
      <c r="G1200" s="2">
        <v>17350.400000000001</v>
      </c>
      <c r="H1200" s="15"/>
      <c r="I1200" s="22"/>
      <c r="J1200" s="26"/>
    </row>
    <row r="1201" spans="1:10" x14ac:dyDescent="0.2">
      <c r="A1201" s="10" t="s">
        <v>22</v>
      </c>
      <c r="B1201" s="6" t="s">
        <v>23</v>
      </c>
      <c r="C1201">
        <v>34498300007</v>
      </c>
      <c r="D1201" s="6" t="s">
        <v>576</v>
      </c>
      <c r="E1201" t="s">
        <v>11</v>
      </c>
      <c r="F1201" s="1">
        <v>12</v>
      </c>
      <c r="G1201" s="2">
        <v>151.80000000000001</v>
      </c>
      <c r="H1201" s="15"/>
      <c r="I1201" s="22"/>
    </row>
    <row r="1202" spans="1:10" x14ac:dyDescent="0.2">
      <c r="A1202" s="10" t="s">
        <v>22</v>
      </c>
      <c r="B1202" s="6" t="s">
        <v>23</v>
      </c>
      <c r="C1202">
        <v>34498500010</v>
      </c>
      <c r="D1202" s="6" t="s">
        <v>290</v>
      </c>
      <c r="E1202" t="s">
        <v>11</v>
      </c>
      <c r="F1202" s="1">
        <v>82</v>
      </c>
      <c r="G1202" s="2">
        <v>1917.98</v>
      </c>
      <c r="H1202" s="15"/>
      <c r="I1202" s="22"/>
    </row>
    <row r="1203" spans="1:10" x14ac:dyDescent="0.2">
      <c r="A1203" s="10" t="s">
        <v>22</v>
      </c>
      <c r="B1203" s="6" t="s">
        <v>23</v>
      </c>
      <c r="C1203">
        <v>34498700027</v>
      </c>
      <c r="D1203" s="6" t="s">
        <v>615</v>
      </c>
      <c r="E1203" t="s">
        <v>11</v>
      </c>
      <c r="F1203" s="1">
        <v>48</v>
      </c>
      <c r="G1203" s="2">
        <v>11284.32</v>
      </c>
      <c r="H1203" s="15"/>
      <c r="I1203" s="22"/>
      <c r="J1203" s="26"/>
    </row>
    <row r="1204" spans="1:10" x14ac:dyDescent="0.2">
      <c r="A1204" s="10" t="s">
        <v>22</v>
      </c>
      <c r="B1204" s="6" t="s">
        <v>23</v>
      </c>
      <c r="C1204">
        <v>34499500122</v>
      </c>
      <c r="D1204" s="6" t="s">
        <v>601</v>
      </c>
      <c r="E1204" t="s">
        <v>11</v>
      </c>
      <c r="F1204" s="1">
        <v>3</v>
      </c>
      <c r="G1204" s="2">
        <v>3346.17</v>
      </c>
      <c r="H1204" s="15"/>
      <c r="I1204" s="22"/>
    </row>
    <row r="1205" spans="1:10" x14ac:dyDescent="0.2">
      <c r="A1205" s="10" t="s">
        <v>22</v>
      </c>
      <c r="B1205" s="6" t="s">
        <v>23</v>
      </c>
      <c r="C1205">
        <v>34499530110</v>
      </c>
      <c r="D1205" s="6" t="s">
        <v>1269</v>
      </c>
      <c r="E1205" t="s">
        <v>11</v>
      </c>
      <c r="F1205" s="1">
        <v>1</v>
      </c>
      <c r="G1205" s="2">
        <v>7458.93</v>
      </c>
      <c r="H1205" s="15"/>
      <c r="I1205" s="22"/>
      <c r="J1205" s="26"/>
    </row>
    <row r="1206" spans="1:10" x14ac:dyDescent="0.2">
      <c r="A1206" s="10" t="s">
        <v>22</v>
      </c>
      <c r="B1206" s="6" t="s">
        <v>23</v>
      </c>
      <c r="C1206">
        <v>34580000001</v>
      </c>
      <c r="D1206" s="6" t="s">
        <v>479</v>
      </c>
      <c r="E1206" t="s">
        <v>11</v>
      </c>
      <c r="F1206" s="1">
        <v>5</v>
      </c>
      <c r="G1206" s="2">
        <v>10086</v>
      </c>
      <c r="H1206" s="15"/>
      <c r="I1206" s="22"/>
      <c r="J1206" s="26"/>
    </row>
    <row r="1207" spans="1:10" x14ac:dyDescent="0.2">
      <c r="A1207" s="10" t="s">
        <v>22</v>
      </c>
      <c r="B1207" s="6" t="s">
        <v>23</v>
      </c>
      <c r="C1207">
        <v>34600000074</v>
      </c>
      <c r="D1207" s="6" t="s">
        <v>1325</v>
      </c>
      <c r="E1207" t="s">
        <v>11</v>
      </c>
      <c r="F1207" s="1">
        <v>28</v>
      </c>
      <c r="G1207" s="2">
        <v>36010.92</v>
      </c>
      <c r="H1207" s="15"/>
      <c r="I1207" s="22" t="s">
        <v>1419</v>
      </c>
      <c r="J1207" s="25">
        <f>G1207</f>
        <v>36010.92</v>
      </c>
    </row>
    <row r="1208" spans="1:10" x14ac:dyDescent="0.2">
      <c r="A1208" s="10" t="s">
        <v>22</v>
      </c>
      <c r="B1208" s="6" t="s">
        <v>23</v>
      </c>
      <c r="C1208">
        <v>34610000046</v>
      </c>
      <c r="D1208" s="6" t="s">
        <v>589</v>
      </c>
      <c r="E1208" t="s">
        <v>11</v>
      </c>
      <c r="F1208" s="1">
        <v>5</v>
      </c>
      <c r="G1208" s="2">
        <v>14364</v>
      </c>
      <c r="H1208" s="15"/>
      <c r="I1208" s="22"/>
      <c r="J1208" s="26"/>
    </row>
    <row r="1209" spans="1:10" x14ac:dyDescent="0.2">
      <c r="A1209" s="10" t="s">
        <v>22</v>
      </c>
      <c r="B1209" s="6" t="s">
        <v>23</v>
      </c>
      <c r="C1209">
        <v>34800000039</v>
      </c>
      <c r="D1209" s="6" t="s">
        <v>555</v>
      </c>
      <c r="E1209" t="s">
        <v>11</v>
      </c>
      <c r="F1209" s="1">
        <v>6</v>
      </c>
      <c r="G1209" s="2">
        <v>12711.84</v>
      </c>
      <c r="H1209" s="15"/>
      <c r="I1209" s="22"/>
      <c r="J1209" s="26"/>
    </row>
    <row r="1210" spans="1:10" x14ac:dyDescent="0.2">
      <c r="A1210" s="10" t="s">
        <v>22</v>
      </c>
      <c r="B1210" s="6" t="s">
        <v>23</v>
      </c>
      <c r="C1210">
        <v>34914500003</v>
      </c>
      <c r="D1210" s="6" t="s">
        <v>1123</v>
      </c>
      <c r="E1210" t="s">
        <v>67</v>
      </c>
      <c r="F1210" s="1">
        <v>174.5</v>
      </c>
      <c r="G1210" s="2">
        <v>3436.35</v>
      </c>
      <c r="H1210" s="15"/>
      <c r="I1210" s="22"/>
    </row>
    <row r="1211" spans="1:10" x14ac:dyDescent="0.2">
      <c r="A1211" s="10" t="s">
        <v>22</v>
      </c>
      <c r="B1211" s="6" t="s">
        <v>23</v>
      </c>
      <c r="C1211">
        <v>34914500004</v>
      </c>
      <c r="D1211" s="6" t="s">
        <v>170</v>
      </c>
      <c r="E1211" t="s">
        <v>67</v>
      </c>
      <c r="F1211" s="1">
        <v>388.6</v>
      </c>
      <c r="G1211" s="2">
        <v>9883.5</v>
      </c>
      <c r="H1211" s="15"/>
      <c r="I1211" s="22"/>
      <c r="J1211" s="26"/>
    </row>
    <row r="1212" spans="1:10" x14ac:dyDescent="0.2">
      <c r="A1212" s="10" t="s">
        <v>22</v>
      </c>
      <c r="B1212" s="6" t="s">
        <v>23</v>
      </c>
      <c r="C1212">
        <v>34920000003</v>
      </c>
      <c r="D1212" s="6" t="s">
        <v>1092</v>
      </c>
      <c r="E1212" t="s">
        <v>18</v>
      </c>
      <c r="F1212" s="1">
        <v>10</v>
      </c>
      <c r="G1212" s="2">
        <v>20974.6</v>
      </c>
      <c r="H1212" s="15"/>
      <c r="I1212" s="22"/>
      <c r="J1212" s="26"/>
    </row>
    <row r="1213" spans="1:10" x14ac:dyDescent="0.2">
      <c r="A1213" s="10" t="s">
        <v>22</v>
      </c>
      <c r="B1213" s="6" t="s">
        <v>23</v>
      </c>
      <c r="C1213">
        <v>34933900002</v>
      </c>
      <c r="D1213" s="6" t="s">
        <v>167</v>
      </c>
      <c r="E1213" t="s">
        <v>11</v>
      </c>
      <c r="F1213" s="1">
        <v>1</v>
      </c>
      <c r="G1213" s="2">
        <v>702.03</v>
      </c>
      <c r="H1213" s="15"/>
      <c r="I1213" s="22"/>
    </row>
    <row r="1214" spans="1:10" x14ac:dyDescent="0.2">
      <c r="A1214" s="10" t="s">
        <v>22</v>
      </c>
      <c r="B1214" s="6" t="s">
        <v>23</v>
      </c>
      <c r="C1214">
        <v>35200000073</v>
      </c>
      <c r="D1214" s="6" t="s">
        <v>1140</v>
      </c>
      <c r="E1214" t="s">
        <v>40</v>
      </c>
      <c r="F1214" s="1">
        <v>200</v>
      </c>
      <c r="G1214" s="2">
        <v>19506</v>
      </c>
      <c r="H1214" s="15"/>
      <c r="I1214" s="22"/>
      <c r="J1214" s="26"/>
    </row>
    <row r="1215" spans="1:10" x14ac:dyDescent="0.2">
      <c r="A1215" s="10" t="s">
        <v>22</v>
      </c>
      <c r="B1215" s="6" t="s">
        <v>23</v>
      </c>
      <c r="C1215">
        <v>35210000002</v>
      </c>
      <c r="D1215" s="6" t="s">
        <v>578</v>
      </c>
      <c r="E1215" t="s">
        <v>40</v>
      </c>
      <c r="F1215" s="1">
        <v>50</v>
      </c>
      <c r="G1215" s="2">
        <v>13618.64</v>
      </c>
      <c r="H1215" s="15"/>
      <c r="I1215" s="22"/>
      <c r="J1215" s="26"/>
    </row>
    <row r="1216" spans="1:10" x14ac:dyDescent="0.2">
      <c r="A1216" s="10" t="s">
        <v>22</v>
      </c>
      <c r="B1216" s="6" t="s">
        <v>23</v>
      </c>
      <c r="C1216">
        <v>35210000080</v>
      </c>
      <c r="D1216" s="6" t="s">
        <v>965</v>
      </c>
      <c r="E1216" t="s">
        <v>40</v>
      </c>
      <c r="F1216" s="1">
        <v>24</v>
      </c>
      <c r="G1216" s="2">
        <v>11044.58</v>
      </c>
      <c r="H1216" s="15"/>
      <c r="I1216" s="22"/>
      <c r="J1216" s="26"/>
    </row>
    <row r="1217" spans="1:10" x14ac:dyDescent="0.2">
      <c r="A1217" s="10" t="s">
        <v>22</v>
      </c>
      <c r="B1217" s="6" t="s">
        <v>23</v>
      </c>
      <c r="C1217">
        <v>35210080312</v>
      </c>
      <c r="D1217" s="6" t="s">
        <v>273</v>
      </c>
      <c r="E1217" t="s">
        <v>40</v>
      </c>
      <c r="F1217" s="1">
        <v>10</v>
      </c>
      <c r="G1217" s="2">
        <v>178.9</v>
      </c>
      <c r="H1217" s="15"/>
      <c r="I1217" s="22"/>
    </row>
    <row r="1218" spans="1:10" x14ac:dyDescent="0.2">
      <c r="A1218" s="10" t="s">
        <v>22</v>
      </c>
      <c r="B1218" s="6" t="s">
        <v>23</v>
      </c>
      <c r="C1218">
        <v>35210080352</v>
      </c>
      <c r="D1218" s="6" t="s">
        <v>667</v>
      </c>
      <c r="E1218" t="s">
        <v>40</v>
      </c>
      <c r="F1218" s="1">
        <v>10</v>
      </c>
      <c r="G1218" s="2">
        <v>991.3</v>
      </c>
      <c r="H1218" s="15"/>
      <c r="I1218" s="22"/>
    </row>
    <row r="1219" spans="1:10" x14ac:dyDescent="0.2">
      <c r="A1219" s="10" t="s">
        <v>22</v>
      </c>
      <c r="B1219" s="6" t="s">
        <v>23</v>
      </c>
      <c r="C1219">
        <v>35210080386</v>
      </c>
      <c r="D1219" s="6" t="s">
        <v>221</v>
      </c>
      <c r="E1219" t="s">
        <v>40</v>
      </c>
      <c r="F1219" s="1">
        <v>10</v>
      </c>
      <c r="G1219" s="2">
        <v>1960.5</v>
      </c>
      <c r="H1219" s="15"/>
      <c r="I1219" s="22"/>
    </row>
    <row r="1220" spans="1:10" x14ac:dyDescent="0.2">
      <c r="A1220" s="10" t="s">
        <v>22</v>
      </c>
      <c r="B1220" s="6" t="s">
        <v>23</v>
      </c>
      <c r="C1220">
        <v>35350040010</v>
      </c>
      <c r="D1220" s="6" t="s">
        <v>1265</v>
      </c>
      <c r="E1220" t="s">
        <v>72</v>
      </c>
      <c r="F1220" s="1">
        <v>0.06</v>
      </c>
      <c r="G1220" s="2">
        <v>26724.41</v>
      </c>
      <c r="H1220" s="15"/>
      <c r="I1220" s="22"/>
      <c r="J1220" s="26"/>
    </row>
    <row r="1221" spans="1:10" x14ac:dyDescent="0.2">
      <c r="A1221" s="10" t="s">
        <v>22</v>
      </c>
      <c r="B1221" s="6" t="s">
        <v>23</v>
      </c>
      <c r="C1221">
        <v>35500000043</v>
      </c>
      <c r="D1221" s="6" t="s">
        <v>1009</v>
      </c>
      <c r="E1221" t="s">
        <v>40</v>
      </c>
      <c r="F1221" s="1">
        <v>30</v>
      </c>
      <c r="G1221" s="2">
        <v>2064.6</v>
      </c>
      <c r="H1221" s="15"/>
      <c r="I1221" s="22"/>
    </row>
    <row r="1222" spans="1:10" x14ac:dyDescent="0.2">
      <c r="A1222" s="10" t="s">
        <v>22</v>
      </c>
      <c r="B1222" s="6" t="s">
        <v>23</v>
      </c>
      <c r="C1222">
        <v>35500000050</v>
      </c>
      <c r="D1222" s="6" t="s">
        <v>1093</v>
      </c>
      <c r="E1222" t="s">
        <v>40</v>
      </c>
      <c r="F1222" s="1">
        <v>1500</v>
      </c>
      <c r="G1222" s="2">
        <v>609.45000000000005</v>
      </c>
      <c r="H1222" s="15"/>
      <c r="I1222" s="22"/>
    </row>
    <row r="1223" spans="1:10" x14ac:dyDescent="0.2">
      <c r="A1223" s="10" t="s">
        <v>22</v>
      </c>
      <c r="B1223" s="6" t="s">
        <v>23</v>
      </c>
      <c r="C1223">
        <v>35500000051</v>
      </c>
      <c r="D1223" s="6" t="s">
        <v>1266</v>
      </c>
      <c r="E1223" t="s">
        <v>40</v>
      </c>
      <c r="F1223" s="1">
        <v>100</v>
      </c>
      <c r="G1223" s="2">
        <v>700</v>
      </c>
      <c r="H1223" s="15"/>
      <c r="I1223" s="22"/>
    </row>
    <row r="1224" spans="1:10" x14ac:dyDescent="0.2">
      <c r="A1224" s="10" t="s">
        <v>22</v>
      </c>
      <c r="B1224" s="6" t="s">
        <v>23</v>
      </c>
      <c r="C1224">
        <v>35580000058</v>
      </c>
      <c r="D1224" s="6" t="s">
        <v>1213</v>
      </c>
      <c r="E1224" t="s">
        <v>40</v>
      </c>
      <c r="F1224" s="1">
        <v>340</v>
      </c>
      <c r="G1224" s="2">
        <v>57052</v>
      </c>
      <c r="H1224" s="15"/>
      <c r="I1224" s="22"/>
      <c r="J1224" s="26"/>
    </row>
    <row r="1225" spans="1:10" x14ac:dyDescent="0.2">
      <c r="A1225" s="10" t="s">
        <v>22</v>
      </c>
      <c r="B1225" s="6" t="s">
        <v>23</v>
      </c>
      <c r="C1225">
        <v>35600000061</v>
      </c>
      <c r="D1225" s="6" t="s">
        <v>90</v>
      </c>
      <c r="E1225" t="s">
        <v>40</v>
      </c>
      <c r="F1225" s="1">
        <v>170</v>
      </c>
      <c r="G1225" s="2">
        <v>2026.91</v>
      </c>
      <c r="H1225" s="15"/>
      <c r="I1225" s="22"/>
    </row>
    <row r="1226" spans="1:10" x14ac:dyDescent="0.2">
      <c r="A1226" s="10" t="s">
        <v>22</v>
      </c>
      <c r="B1226" s="6" t="s">
        <v>23</v>
      </c>
      <c r="C1226">
        <v>35630000020</v>
      </c>
      <c r="D1226" s="6" t="s">
        <v>91</v>
      </c>
      <c r="E1226" t="s">
        <v>40</v>
      </c>
      <c r="F1226" s="1">
        <v>100</v>
      </c>
      <c r="G1226" s="2">
        <v>8737</v>
      </c>
      <c r="H1226" s="15"/>
      <c r="I1226" s="22"/>
      <c r="J1226" s="26"/>
    </row>
    <row r="1227" spans="1:10" x14ac:dyDescent="0.2">
      <c r="A1227" s="10" t="s">
        <v>22</v>
      </c>
      <c r="B1227" s="6" t="s">
        <v>23</v>
      </c>
      <c r="C1227">
        <v>35630000023</v>
      </c>
      <c r="D1227" s="6" t="s">
        <v>171</v>
      </c>
      <c r="E1227" t="s">
        <v>40</v>
      </c>
      <c r="F1227" s="1">
        <v>35</v>
      </c>
      <c r="G1227" s="2">
        <v>923.92</v>
      </c>
      <c r="H1227" s="15"/>
      <c r="I1227" s="22"/>
    </row>
    <row r="1228" spans="1:10" x14ac:dyDescent="0.2">
      <c r="A1228" s="10" t="s">
        <v>22</v>
      </c>
      <c r="B1228" s="6" t="s">
        <v>23</v>
      </c>
      <c r="C1228">
        <v>35900000005</v>
      </c>
      <c r="D1228" s="6" t="s">
        <v>1010</v>
      </c>
      <c r="E1228" t="s">
        <v>18</v>
      </c>
      <c r="F1228" s="1">
        <v>83.3</v>
      </c>
      <c r="G1228" s="2">
        <v>7968.72</v>
      </c>
      <c r="H1228" s="15"/>
      <c r="I1228" s="22"/>
      <c r="J1228" s="26"/>
    </row>
    <row r="1229" spans="1:10" x14ac:dyDescent="0.2">
      <c r="A1229" s="10" t="s">
        <v>22</v>
      </c>
      <c r="B1229" s="6" t="s">
        <v>23</v>
      </c>
      <c r="C1229">
        <v>35900000024</v>
      </c>
      <c r="D1229" s="6" t="s">
        <v>979</v>
      </c>
      <c r="E1229" t="s">
        <v>18</v>
      </c>
      <c r="F1229" s="1">
        <v>40.369999999999997</v>
      </c>
      <c r="G1229" s="2">
        <v>5214.55</v>
      </c>
      <c r="H1229" s="15"/>
      <c r="I1229" s="22"/>
      <c r="J1229" s="26"/>
    </row>
    <row r="1230" spans="1:10" x14ac:dyDescent="0.2">
      <c r="A1230" s="10" t="s">
        <v>22</v>
      </c>
      <c r="B1230" s="6" t="s">
        <v>23</v>
      </c>
      <c r="C1230">
        <v>35900000025</v>
      </c>
      <c r="D1230" s="6" t="s">
        <v>1094</v>
      </c>
      <c r="E1230" t="s">
        <v>18</v>
      </c>
      <c r="F1230" s="1">
        <v>10.93</v>
      </c>
      <c r="G1230" s="2">
        <v>1342.1</v>
      </c>
      <c r="H1230" s="15"/>
      <c r="I1230" s="22"/>
    </row>
    <row r="1231" spans="1:10" x14ac:dyDescent="0.2">
      <c r="A1231" s="10" t="s">
        <v>22</v>
      </c>
      <c r="B1231" s="6" t="s">
        <v>23</v>
      </c>
      <c r="C1231">
        <v>35900000029</v>
      </c>
      <c r="D1231" s="6" t="s">
        <v>1260</v>
      </c>
      <c r="E1231" t="s">
        <v>18</v>
      </c>
      <c r="F1231" s="1">
        <v>128.34</v>
      </c>
      <c r="G1231" s="2">
        <v>13014.96</v>
      </c>
      <c r="H1231" s="15"/>
      <c r="I1231" s="22"/>
      <c r="J1231" s="26"/>
    </row>
    <row r="1232" spans="1:10" x14ac:dyDescent="0.2">
      <c r="A1232" s="10" t="s">
        <v>22</v>
      </c>
      <c r="B1232" s="6" t="s">
        <v>23</v>
      </c>
      <c r="C1232">
        <v>35900000030</v>
      </c>
      <c r="D1232" s="6" t="s">
        <v>1268</v>
      </c>
      <c r="E1232" t="s">
        <v>18</v>
      </c>
      <c r="F1232" s="1">
        <v>183.3</v>
      </c>
      <c r="G1232" s="2">
        <v>18788.25</v>
      </c>
      <c r="H1232" s="15"/>
      <c r="I1232" s="22"/>
      <c r="J1232" s="26"/>
    </row>
    <row r="1233" spans="1:10" x14ac:dyDescent="0.2">
      <c r="A1233" s="10" t="s">
        <v>22</v>
      </c>
      <c r="B1233" s="6" t="s">
        <v>23</v>
      </c>
      <c r="C1233">
        <v>35900000034</v>
      </c>
      <c r="D1233" s="6" t="s">
        <v>967</v>
      </c>
      <c r="E1233" t="s">
        <v>18</v>
      </c>
      <c r="F1233" s="1">
        <v>181.7</v>
      </c>
      <c r="G1233" s="2">
        <v>21496.93</v>
      </c>
      <c r="H1233" s="15"/>
      <c r="I1233" s="22"/>
      <c r="J1233" s="26"/>
    </row>
    <row r="1234" spans="1:10" x14ac:dyDescent="0.2">
      <c r="A1234" s="10" t="s">
        <v>22</v>
      </c>
      <c r="B1234" s="6" t="s">
        <v>23</v>
      </c>
      <c r="C1234">
        <v>35900000035</v>
      </c>
      <c r="D1234" s="6" t="s">
        <v>1082</v>
      </c>
      <c r="E1234" t="s">
        <v>18</v>
      </c>
      <c r="F1234" s="1">
        <v>206.5</v>
      </c>
      <c r="G1234" s="2">
        <v>20013.98</v>
      </c>
      <c r="H1234" s="15"/>
      <c r="I1234" s="22"/>
      <c r="J1234" s="26"/>
    </row>
    <row r="1235" spans="1:10" x14ac:dyDescent="0.2">
      <c r="A1235" s="10" t="s">
        <v>22</v>
      </c>
      <c r="B1235" s="6" t="s">
        <v>23</v>
      </c>
      <c r="C1235">
        <v>35900080002</v>
      </c>
      <c r="D1235" s="6" t="s">
        <v>1016</v>
      </c>
      <c r="E1235" t="s">
        <v>18</v>
      </c>
      <c r="F1235" s="1">
        <v>42.78</v>
      </c>
      <c r="G1235" s="2">
        <v>13043.08</v>
      </c>
      <c r="H1235" s="15"/>
      <c r="I1235" s="22"/>
      <c r="J1235" s="26"/>
    </row>
    <row r="1236" spans="1:10" x14ac:dyDescent="0.2">
      <c r="A1236" s="10" t="s">
        <v>22</v>
      </c>
      <c r="B1236" s="6" t="s">
        <v>23</v>
      </c>
      <c r="C1236">
        <v>35900080017</v>
      </c>
      <c r="D1236" s="6" t="s">
        <v>336</v>
      </c>
      <c r="E1236" t="s">
        <v>18</v>
      </c>
      <c r="F1236" s="1">
        <v>55.88</v>
      </c>
      <c r="G1236" s="2">
        <v>17269.169999999998</v>
      </c>
      <c r="H1236" s="15"/>
      <c r="I1236" s="22"/>
      <c r="J1236" s="26"/>
    </row>
    <row r="1237" spans="1:10" x14ac:dyDescent="0.2">
      <c r="A1237" s="10" t="s">
        <v>22</v>
      </c>
      <c r="B1237" s="6" t="s">
        <v>23</v>
      </c>
      <c r="C1237">
        <v>42000000365</v>
      </c>
      <c r="D1237" s="6" t="s">
        <v>550</v>
      </c>
      <c r="E1237" t="s">
        <v>11</v>
      </c>
      <c r="F1237" s="1">
        <v>3</v>
      </c>
      <c r="G1237" s="2">
        <v>414.19</v>
      </c>
      <c r="H1237" s="15"/>
      <c r="I1237" s="22"/>
    </row>
    <row r="1238" spans="1:10" x14ac:dyDescent="0.2">
      <c r="A1238" s="10" t="s">
        <v>22</v>
      </c>
      <c r="B1238" s="6" t="s">
        <v>23</v>
      </c>
      <c r="C1238">
        <v>42000001480</v>
      </c>
      <c r="D1238" s="6" t="s">
        <v>1270</v>
      </c>
      <c r="E1238" t="s">
        <v>40</v>
      </c>
      <c r="F1238" s="1">
        <v>64</v>
      </c>
      <c r="G1238" s="2">
        <v>72.97</v>
      </c>
      <c r="H1238" s="15"/>
      <c r="I1238" s="22"/>
    </row>
    <row r="1239" spans="1:10" x14ac:dyDescent="0.2">
      <c r="A1239" s="10" t="s">
        <v>22</v>
      </c>
      <c r="B1239" s="6" t="s">
        <v>23</v>
      </c>
      <c r="C1239">
        <v>42000001788</v>
      </c>
      <c r="D1239" s="6" t="s">
        <v>1127</v>
      </c>
      <c r="E1239" t="s">
        <v>40</v>
      </c>
      <c r="F1239" s="1">
        <v>1997.31</v>
      </c>
      <c r="G1239" s="2">
        <v>5581.41</v>
      </c>
      <c r="H1239" s="15"/>
      <c r="I1239" s="22"/>
      <c r="J1239" s="26"/>
    </row>
    <row r="1240" spans="1:10" x14ac:dyDescent="0.2">
      <c r="A1240" s="10" t="s">
        <v>22</v>
      </c>
      <c r="B1240" s="6" t="s">
        <v>23</v>
      </c>
      <c r="C1240">
        <v>42000001943</v>
      </c>
      <c r="D1240" s="6" t="s">
        <v>1205</v>
      </c>
      <c r="E1240" t="s">
        <v>18</v>
      </c>
      <c r="F1240" s="1">
        <v>17.61</v>
      </c>
      <c r="G1240" s="2">
        <v>1452.83</v>
      </c>
      <c r="H1240" s="15"/>
      <c r="I1240" s="22"/>
    </row>
    <row r="1241" spans="1:10" x14ac:dyDescent="0.2">
      <c r="A1241" s="10" t="s">
        <v>22</v>
      </c>
      <c r="B1241" s="6" t="s">
        <v>23</v>
      </c>
      <c r="C1241">
        <v>42000001944</v>
      </c>
      <c r="D1241" s="6" t="s">
        <v>1005</v>
      </c>
      <c r="E1241" t="s">
        <v>18</v>
      </c>
      <c r="F1241" s="1">
        <v>2.7</v>
      </c>
      <c r="G1241" s="2">
        <v>244.35</v>
      </c>
      <c r="H1241" s="15"/>
      <c r="I1241" s="22"/>
    </row>
    <row r="1242" spans="1:10" x14ac:dyDescent="0.2">
      <c r="A1242" s="10" t="s">
        <v>22</v>
      </c>
      <c r="B1242" s="6" t="s">
        <v>23</v>
      </c>
      <c r="C1242">
        <v>42000001945</v>
      </c>
      <c r="D1242" s="6" t="s">
        <v>1230</v>
      </c>
      <c r="E1242" t="s">
        <v>18</v>
      </c>
      <c r="F1242" s="1">
        <v>5.85</v>
      </c>
      <c r="G1242" s="2">
        <v>505.74</v>
      </c>
      <c r="H1242" s="15"/>
      <c r="I1242" s="22"/>
    </row>
    <row r="1243" spans="1:10" x14ac:dyDescent="0.2">
      <c r="A1243" s="10" t="s">
        <v>22</v>
      </c>
      <c r="B1243" s="6" t="s">
        <v>23</v>
      </c>
      <c r="C1243">
        <v>42000001946</v>
      </c>
      <c r="D1243" s="6" t="s">
        <v>1231</v>
      </c>
      <c r="E1243" t="s">
        <v>18</v>
      </c>
      <c r="F1243" s="1">
        <v>42</v>
      </c>
      <c r="G1243" s="2">
        <v>3465</v>
      </c>
      <c r="H1243" s="15"/>
      <c r="I1243" s="22"/>
    </row>
    <row r="1244" spans="1:10" x14ac:dyDescent="0.2">
      <c r="A1244" s="10" t="s">
        <v>22</v>
      </c>
      <c r="B1244" s="6" t="s">
        <v>23</v>
      </c>
      <c r="C1244">
        <v>42000002282</v>
      </c>
      <c r="D1244" s="6" t="s">
        <v>1219</v>
      </c>
      <c r="E1244" t="s">
        <v>18</v>
      </c>
      <c r="F1244" s="1">
        <v>49.17</v>
      </c>
      <c r="G1244" s="2">
        <v>1276.94</v>
      </c>
      <c r="H1244" s="15"/>
      <c r="I1244" s="22"/>
    </row>
    <row r="1245" spans="1:10" x14ac:dyDescent="0.2">
      <c r="A1245" s="10" t="s">
        <v>22</v>
      </c>
      <c r="B1245" s="6" t="s">
        <v>23</v>
      </c>
      <c r="C1245">
        <v>42000002283</v>
      </c>
      <c r="D1245" s="6" t="s">
        <v>1206</v>
      </c>
      <c r="E1245" t="s">
        <v>18</v>
      </c>
      <c r="F1245" s="1">
        <v>19.899999999999999</v>
      </c>
      <c r="G1245" s="2">
        <v>2739.73</v>
      </c>
      <c r="H1245" s="15"/>
      <c r="I1245" s="22"/>
    </row>
    <row r="1246" spans="1:10" x14ac:dyDescent="0.2">
      <c r="A1246" s="10" t="s">
        <v>22</v>
      </c>
      <c r="B1246" s="6" t="s">
        <v>23</v>
      </c>
      <c r="C1246">
        <v>42000090025</v>
      </c>
      <c r="D1246" s="6" t="s">
        <v>628</v>
      </c>
      <c r="E1246" t="s">
        <v>11</v>
      </c>
      <c r="F1246" s="1">
        <v>3</v>
      </c>
      <c r="G1246" s="2">
        <v>412.9</v>
      </c>
      <c r="H1246" s="15"/>
      <c r="I1246" s="22"/>
    </row>
    <row r="1247" spans="1:10" x14ac:dyDescent="0.2">
      <c r="A1247" s="10" t="s">
        <v>22</v>
      </c>
      <c r="B1247" s="6" t="s">
        <v>23</v>
      </c>
      <c r="C1247">
        <v>42187850004</v>
      </c>
      <c r="D1247" s="6" t="s">
        <v>345</v>
      </c>
      <c r="E1247" t="s">
        <v>11</v>
      </c>
      <c r="F1247" s="1">
        <v>2</v>
      </c>
      <c r="G1247" s="2">
        <v>1377.14</v>
      </c>
      <c r="H1247" s="15"/>
      <c r="I1247" s="22"/>
    </row>
    <row r="1248" spans="1:10" x14ac:dyDescent="0.2">
      <c r="A1248" s="10" t="s">
        <v>22</v>
      </c>
      <c r="B1248" s="6" t="s">
        <v>23</v>
      </c>
      <c r="C1248">
        <v>42200000042</v>
      </c>
      <c r="D1248" s="6" t="s">
        <v>61</v>
      </c>
      <c r="E1248" t="s">
        <v>11</v>
      </c>
      <c r="F1248" s="1">
        <v>1</v>
      </c>
      <c r="G1248" s="2">
        <v>1377.11</v>
      </c>
      <c r="H1248" s="15"/>
      <c r="I1248" s="22"/>
    </row>
    <row r="1249" spans="1:10" x14ac:dyDescent="0.2">
      <c r="A1249" s="10" t="s">
        <v>22</v>
      </c>
      <c r="B1249" s="6" t="s">
        <v>23</v>
      </c>
      <c r="C1249">
        <v>42283000003</v>
      </c>
      <c r="D1249" s="6" t="s">
        <v>408</v>
      </c>
      <c r="E1249" t="s">
        <v>11</v>
      </c>
      <c r="F1249" s="1">
        <v>2</v>
      </c>
      <c r="G1249" s="2">
        <v>40268.199999999997</v>
      </c>
      <c r="H1249" s="15"/>
      <c r="I1249" s="22"/>
      <c r="J1249" s="26"/>
    </row>
    <row r="1250" spans="1:10" x14ac:dyDescent="0.2">
      <c r="A1250" s="10" t="s">
        <v>22</v>
      </c>
      <c r="B1250" s="6" t="s">
        <v>23</v>
      </c>
      <c r="C1250">
        <v>46000000401</v>
      </c>
      <c r="D1250" s="6" t="s">
        <v>803</v>
      </c>
      <c r="E1250" t="s">
        <v>11</v>
      </c>
      <c r="F1250" s="1">
        <v>1</v>
      </c>
      <c r="G1250" s="2">
        <v>6805.08</v>
      </c>
      <c r="H1250" s="15"/>
      <c r="I1250" s="22"/>
      <c r="J1250" s="26"/>
    </row>
    <row r="1251" spans="1:10" x14ac:dyDescent="0.2">
      <c r="A1251" s="10" t="s">
        <v>22</v>
      </c>
      <c r="B1251" s="6" t="s">
        <v>23</v>
      </c>
      <c r="C1251">
        <v>46000000728</v>
      </c>
      <c r="D1251" s="6" t="s">
        <v>766</v>
      </c>
      <c r="E1251" t="s">
        <v>11</v>
      </c>
      <c r="F1251" s="1">
        <v>2</v>
      </c>
      <c r="G1251" s="2">
        <v>350.85</v>
      </c>
      <c r="H1251" s="15"/>
      <c r="I1251" s="22"/>
    </row>
    <row r="1252" spans="1:10" x14ac:dyDescent="0.2">
      <c r="A1252" s="10" t="s">
        <v>22</v>
      </c>
      <c r="B1252" s="6" t="s">
        <v>23</v>
      </c>
      <c r="C1252">
        <v>46000001184</v>
      </c>
      <c r="D1252" s="6" t="s">
        <v>741</v>
      </c>
      <c r="E1252" t="s">
        <v>11</v>
      </c>
      <c r="F1252" s="1">
        <v>4</v>
      </c>
      <c r="G1252" s="2">
        <v>1468.88</v>
      </c>
      <c r="H1252" s="15"/>
      <c r="I1252" s="22"/>
    </row>
    <row r="1253" spans="1:10" x14ac:dyDescent="0.2">
      <c r="A1253" s="10" t="s">
        <v>22</v>
      </c>
      <c r="B1253" s="6" t="s">
        <v>23</v>
      </c>
      <c r="C1253">
        <v>59222000014</v>
      </c>
      <c r="D1253" s="6" t="s">
        <v>585</v>
      </c>
      <c r="E1253" t="s">
        <v>18</v>
      </c>
      <c r="F1253" s="1">
        <v>14</v>
      </c>
      <c r="G1253" s="2">
        <v>9660</v>
      </c>
      <c r="H1253" s="15"/>
      <c r="I1253" s="22"/>
      <c r="J1253" s="26"/>
    </row>
    <row r="1254" spans="1:10" x14ac:dyDescent="0.2">
      <c r="A1254" s="10" t="s">
        <v>22</v>
      </c>
      <c r="B1254" s="6" t="s">
        <v>23</v>
      </c>
      <c r="C1254">
        <v>63400000148</v>
      </c>
      <c r="D1254" s="6" t="s">
        <v>597</v>
      </c>
      <c r="E1254" t="s">
        <v>11</v>
      </c>
      <c r="F1254" s="1">
        <v>3</v>
      </c>
      <c r="G1254" s="2">
        <v>9600</v>
      </c>
      <c r="H1254" s="15"/>
      <c r="I1254" s="22"/>
      <c r="J1254" s="26"/>
    </row>
    <row r="1255" spans="1:10" x14ac:dyDescent="0.2">
      <c r="A1255" s="10" t="s">
        <v>22</v>
      </c>
      <c r="B1255" s="6" t="s">
        <v>23</v>
      </c>
      <c r="C1255">
        <v>63400000149</v>
      </c>
      <c r="D1255" s="6" t="s">
        <v>642</v>
      </c>
      <c r="E1255" t="s">
        <v>11</v>
      </c>
      <c r="F1255" s="1">
        <v>3</v>
      </c>
      <c r="G1255" s="2">
        <v>7200</v>
      </c>
      <c r="H1255" s="15"/>
      <c r="I1255" s="22"/>
      <c r="J1255" s="26"/>
    </row>
    <row r="1256" spans="1:10" x14ac:dyDescent="0.2">
      <c r="A1256" s="10" t="s">
        <v>22</v>
      </c>
      <c r="B1256" s="6" t="s">
        <v>23</v>
      </c>
      <c r="C1256">
        <v>63400000152</v>
      </c>
      <c r="D1256" s="6" t="s">
        <v>537</v>
      </c>
      <c r="E1256" t="s">
        <v>11</v>
      </c>
      <c r="F1256" s="1">
        <v>5</v>
      </c>
      <c r="G1256" s="2">
        <v>100</v>
      </c>
      <c r="H1256" s="15"/>
      <c r="I1256" s="22"/>
    </row>
    <row r="1257" spans="1:10" x14ac:dyDescent="0.2">
      <c r="A1257" s="10" t="s">
        <v>22</v>
      </c>
      <c r="B1257" s="6" t="s">
        <v>23</v>
      </c>
      <c r="C1257">
        <v>63401400022</v>
      </c>
      <c r="D1257" s="6" t="s">
        <v>644</v>
      </c>
      <c r="E1257" t="s">
        <v>11</v>
      </c>
      <c r="F1257" s="1">
        <v>2</v>
      </c>
      <c r="G1257" s="2">
        <v>6400</v>
      </c>
      <c r="H1257" s="15"/>
      <c r="I1257" s="22"/>
      <c r="J1257" s="26"/>
    </row>
    <row r="1258" spans="1:10" x14ac:dyDescent="0.2">
      <c r="A1258" s="10" t="s">
        <v>22</v>
      </c>
      <c r="B1258" s="6" t="s">
        <v>23</v>
      </c>
      <c r="C1258">
        <v>81515600003</v>
      </c>
      <c r="D1258" s="6" t="s">
        <v>1261</v>
      </c>
      <c r="E1258" t="s">
        <v>40</v>
      </c>
      <c r="F1258" s="1">
        <v>9.1</v>
      </c>
      <c r="G1258" s="2">
        <v>5.46</v>
      </c>
      <c r="H1258" s="15"/>
      <c r="I1258" s="20"/>
      <c r="J1258" s="29"/>
    </row>
    <row r="1259" spans="1:10" x14ac:dyDescent="0.2">
      <c r="A1259" s="5" t="s">
        <v>22</v>
      </c>
      <c r="B1259" s="6" t="s">
        <v>23</v>
      </c>
      <c r="C1259">
        <v>81515600008</v>
      </c>
      <c r="D1259" s="6" t="s">
        <v>1064</v>
      </c>
      <c r="E1259" t="s">
        <v>40</v>
      </c>
      <c r="F1259" s="1">
        <v>331.8</v>
      </c>
      <c r="G1259" s="2">
        <v>146.19</v>
      </c>
      <c r="H1259" s="15"/>
      <c r="I1259" s="20"/>
      <c r="J1259" s="29"/>
    </row>
    <row r="1260" spans="1:10" x14ac:dyDescent="0.2">
      <c r="A1260" s="7" t="s">
        <v>1390</v>
      </c>
      <c r="B1260" s="7"/>
      <c r="C1260" s="7"/>
      <c r="D1260" s="7"/>
      <c r="E1260" s="7"/>
      <c r="F1260" s="8">
        <v>35930.689999999988</v>
      </c>
      <c r="G1260" s="9">
        <v>1112816.7999999996</v>
      </c>
      <c r="H1260" s="16"/>
      <c r="I1260" s="30">
        <f t="shared" ref="I1260:J1260" si="32">SUM(I1163:I1259)</f>
        <v>0</v>
      </c>
      <c r="J1260" s="30">
        <f t="shared" si="32"/>
        <v>155784.79999999999</v>
      </c>
    </row>
    <row r="1261" spans="1:10" x14ac:dyDescent="0.2">
      <c r="A1261" s="5" t="s">
        <v>62</v>
      </c>
      <c r="B1261" s="6" t="s">
        <v>63</v>
      </c>
      <c r="C1261">
        <v>81811500002</v>
      </c>
      <c r="D1261" s="6" t="s">
        <v>1147</v>
      </c>
      <c r="E1261" t="s">
        <v>46</v>
      </c>
      <c r="F1261" s="1">
        <v>9.8000000000000004E-2</v>
      </c>
      <c r="G1261" s="2">
        <v>588</v>
      </c>
      <c r="H1261" s="15"/>
      <c r="I1261" s="20" t="s">
        <v>1419</v>
      </c>
      <c r="J1261" s="29">
        <v>588</v>
      </c>
    </row>
    <row r="1262" spans="1:10" x14ac:dyDescent="0.2">
      <c r="A1262" s="7" t="s">
        <v>1391</v>
      </c>
      <c r="B1262" s="7"/>
      <c r="C1262" s="7"/>
      <c r="D1262" s="7"/>
      <c r="E1262" s="7"/>
      <c r="F1262" s="8">
        <v>9.8000000000000004E-2</v>
      </c>
      <c r="G1262" s="9">
        <v>588</v>
      </c>
      <c r="H1262" s="16"/>
      <c r="I1262" s="30" t="str">
        <f t="shared" ref="I1262:J1262" si="33">I1261</f>
        <v>+</v>
      </c>
      <c r="J1262" s="30">
        <f t="shared" si="33"/>
        <v>588</v>
      </c>
    </row>
    <row r="1263" spans="1:10" x14ac:dyDescent="0.2">
      <c r="A1263" s="10" t="s">
        <v>58</v>
      </c>
      <c r="B1263" s="6" t="s">
        <v>39</v>
      </c>
      <c r="C1263">
        <v>2544100002</v>
      </c>
      <c r="D1263" s="6" t="s">
        <v>679</v>
      </c>
      <c r="E1263" t="s">
        <v>11</v>
      </c>
      <c r="F1263" s="1">
        <v>32</v>
      </c>
      <c r="G1263" s="2">
        <v>18425.599999999999</v>
      </c>
      <c r="H1263" s="15"/>
      <c r="I1263" s="22"/>
      <c r="J1263" s="26"/>
    </row>
    <row r="1264" spans="1:10" x14ac:dyDescent="0.2">
      <c r="A1264" s="10" t="s">
        <v>58</v>
      </c>
      <c r="B1264" s="6" t="s">
        <v>39</v>
      </c>
      <c r="C1264">
        <v>31870000028</v>
      </c>
      <c r="D1264" s="6" t="s">
        <v>881</v>
      </c>
      <c r="E1264" t="s">
        <v>11</v>
      </c>
      <c r="F1264" s="1">
        <v>1</v>
      </c>
      <c r="G1264" s="2">
        <v>34200</v>
      </c>
      <c r="H1264" s="15"/>
      <c r="I1264" s="22"/>
      <c r="J1264" s="26"/>
    </row>
    <row r="1265" spans="1:10" x14ac:dyDescent="0.2">
      <c r="A1265" s="10" t="s">
        <v>58</v>
      </c>
      <c r="B1265" s="6" t="s">
        <v>39</v>
      </c>
      <c r="C1265">
        <v>31870000033</v>
      </c>
      <c r="D1265" s="6" t="s">
        <v>932</v>
      </c>
      <c r="E1265" t="s">
        <v>11</v>
      </c>
      <c r="F1265" s="1">
        <v>2</v>
      </c>
      <c r="G1265" s="2">
        <v>24000</v>
      </c>
      <c r="H1265" s="15"/>
      <c r="I1265" s="22"/>
      <c r="J1265" s="26"/>
    </row>
    <row r="1266" spans="1:10" x14ac:dyDescent="0.2">
      <c r="A1266" s="10" t="s">
        <v>58</v>
      </c>
      <c r="B1266" s="6" t="s">
        <v>39</v>
      </c>
      <c r="C1266">
        <v>31870000035</v>
      </c>
      <c r="D1266" s="6" t="s">
        <v>952</v>
      </c>
      <c r="E1266" t="s">
        <v>11</v>
      </c>
      <c r="F1266" s="1">
        <v>1</v>
      </c>
      <c r="G1266" s="2">
        <v>11600</v>
      </c>
      <c r="H1266" s="15"/>
      <c r="I1266" s="22"/>
      <c r="J1266" s="26"/>
    </row>
    <row r="1267" spans="1:10" x14ac:dyDescent="0.2">
      <c r="A1267" s="10" t="s">
        <v>58</v>
      </c>
      <c r="B1267" s="6" t="s">
        <v>39</v>
      </c>
      <c r="C1267">
        <v>31870000045</v>
      </c>
      <c r="D1267" s="6" t="s">
        <v>739</v>
      </c>
      <c r="E1267" t="s">
        <v>11</v>
      </c>
      <c r="F1267" s="1">
        <v>1</v>
      </c>
      <c r="G1267" s="2">
        <v>13800</v>
      </c>
      <c r="H1267" s="15"/>
      <c r="I1267" s="22"/>
      <c r="J1267" s="26"/>
    </row>
    <row r="1268" spans="1:10" x14ac:dyDescent="0.2">
      <c r="A1268" s="10" t="s">
        <v>58</v>
      </c>
      <c r="B1268" s="6" t="s">
        <v>39</v>
      </c>
      <c r="C1268">
        <v>31870000049</v>
      </c>
      <c r="D1268" s="6" t="s">
        <v>771</v>
      </c>
      <c r="E1268" t="s">
        <v>11</v>
      </c>
      <c r="F1268" s="1">
        <v>1</v>
      </c>
      <c r="G1268" s="2">
        <v>10600</v>
      </c>
      <c r="H1268" s="15"/>
      <c r="I1268" s="22"/>
      <c r="J1268" s="26"/>
    </row>
    <row r="1269" spans="1:10" x14ac:dyDescent="0.2">
      <c r="A1269" s="10" t="s">
        <v>58</v>
      </c>
      <c r="B1269" s="6" t="s">
        <v>39</v>
      </c>
      <c r="C1269">
        <v>31870000109</v>
      </c>
      <c r="D1269" s="6" t="s">
        <v>933</v>
      </c>
      <c r="E1269" t="s">
        <v>11</v>
      </c>
      <c r="F1269" s="1">
        <v>1</v>
      </c>
      <c r="G1269" s="2">
        <v>12915</v>
      </c>
      <c r="H1269" s="15"/>
      <c r="I1269" s="22"/>
      <c r="J1269" s="26"/>
    </row>
    <row r="1270" spans="1:10" x14ac:dyDescent="0.2">
      <c r="A1270" s="10" t="s">
        <v>58</v>
      </c>
      <c r="B1270" s="6" t="s">
        <v>39</v>
      </c>
      <c r="C1270">
        <v>31870000117</v>
      </c>
      <c r="D1270" s="6" t="s">
        <v>740</v>
      </c>
      <c r="E1270" t="s">
        <v>11</v>
      </c>
      <c r="F1270" s="1">
        <v>1</v>
      </c>
      <c r="G1270" s="2">
        <v>14100</v>
      </c>
      <c r="H1270" s="15"/>
      <c r="I1270" s="22"/>
      <c r="J1270" s="26"/>
    </row>
    <row r="1271" spans="1:10" x14ac:dyDescent="0.2">
      <c r="A1271" s="10" t="s">
        <v>58</v>
      </c>
      <c r="B1271" s="6" t="s">
        <v>39</v>
      </c>
      <c r="C1271">
        <v>31870000156</v>
      </c>
      <c r="D1271" s="6" t="s">
        <v>774</v>
      </c>
      <c r="E1271" t="s">
        <v>11</v>
      </c>
      <c r="F1271" s="1">
        <v>7</v>
      </c>
      <c r="G1271" s="2">
        <v>7700</v>
      </c>
      <c r="H1271" s="15"/>
      <c r="I1271" s="22"/>
      <c r="J1271" s="26"/>
    </row>
    <row r="1272" spans="1:10" x14ac:dyDescent="0.2">
      <c r="A1272" s="10" t="s">
        <v>58</v>
      </c>
      <c r="B1272" s="6" t="s">
        <v>39</v>
      </c>
      <c r="C1272">
        <v>34534100013</v>
      </c>
      <c r="D1272" s="6" t="s">
        <v>865</v>
      </c>
      <c r="E1272" t="s">
        <v>11</v>
      </c>
      <c r="F1272" s="1">
        <v>2</v>
      </c>
      <c r="G1272" s="2">
        <v>14092</v>
      </c>
      <c r="H1272" s="15"/>
      <c r="I1272" s="22"/>
      <c r="J1272" s="26"/>
    </row>
    <row r="1273" spans="1:10" x14ac:dyDescent="0.2">
      <c r="A1273" s="5" t="s">
        <v>58</v>
      </c>
      <c r="B1273" s="6" t="s">
        <v>39</v>
      </c>
      <c r="C1273">
        <v>42000001781</v>
      </c>
      <c r="D1273" s="6" t="s">
        <v>719</v>
      </c>
      <c r="E1273" t="s">
        <v>11</v>
      </c>
      <c r="F1273" s="1">
        <v>1</v>
      </c>
      <c r="G1273" s="2">
        <v>11149.2</v>
      </c>
      <c r="H1273" s="15"/>
      <c r="I1273" s="22"/>
      <c r="J1273" s="26"/>
    </row>
    <row r="1274" spans="1:10" x14ac:dyDescent="0.2">
      <c r="A1274" s="7" t="s">
        <v>1392</v>
      </c>
      <c r="B1274" s="7"/>
      <c r="C1274" s="7"/>
      <c r="D1274" s="7"/>
      <c r="E1274" s="7"/>
      <c r="F1274" s="8">
        <v>50</v>
      </c>
      <c r="G1274" s="9">
        <v>172581.80000000002</v>
      </c>
      <c r="H1274" s="16"/>
      <c r="I1274" s="30">
        <f t="shared" ref="I1274:J1274" si="34">SUM(I1263:I1273)</f>
        <v>0</v>
      </c>
      <c r="J1274" s="30">
        <f t="shared" si="34"/>
        <v>0</v>
      </c>
    </row>
    <row r="1275" spans="1:10" ht="22.5" hidden="1" x14ac:dyDescent="0.2">
      <c r="A1275" s="10" t="s">
        <v>86</v>
      </c>
      <c r="B1275" s="6" t="s">
        <v>39</v>
      </c>
      <c r="C1275">
        <v>34143000001</v>
      </c>
      <c r="D1275" s="6" t="s">
        <v>551</v>
      </c>
      <c r="E1275" t="s">
        <v>11</v>
      </c>
      <c r="F1275" s="1">
        <v>1</v>
      </c>
      <c r="G1275" s="2">
        <v>1482.2</v>
      </c>
      <c r="H1275" s="15" t="s">
        <v>1414</v>
      </c>
      <c r="I1275" s="22"/>
      <c r="J1275" s="26"/>
    </row>
    <row r="1276" spans="1:10" ht="22.5" hidden="1" x14ac:dyDescent="0.2">
      <c r="A1276" s="10" t="s">
        <v>86</v>
      </c>
      <c r="B1276" s="6" t="s">
        <v>39</v>
      </c>
      <c r="C1276">
        <v>34499000322</v>
      </c>
      <c r="D1276" s="6" t="s">
        <v>1116</v>
      </c>
      <c r="E1276" t="s">
        <v>11</v>
      </c>
      <c r="F1276" s="1">
        <v>4</v>
      </c>
      <c r="G1276" s="2">
        <v>6054.24</v>
      </c>
      <c r="H1276" s="15" t="s">
        <v>1415</v>
      </c>
      <c r="I1276" s="22"/>
      <c r="J1276" s="26"/>
    </row>
    <row r="1277" spans="1:10" ht="22.5" hidden="1" x14ac:dyDescent="0.2">
      <c r="A1277" s="10" t="s">
        <v>86</v>
      </c>
      <c r="B1277" s="6" t="s">
        <v>39</v>
      </c>
      <c r="C1277">
        <v>35000000063</v>
      </c>
      <c r="D1277" s="6" t="s">
        <v>1258</v>
      </c>
      <c r="E1277" t="s">
        <v>11</v>
      </c>
      <c r="F1277" s="1">
        <v>2</v>
      </c>
      <c r="G1277" s="2">
        <v>6767.79</v>
      </c>
      <c r="H1277" s="15" t="s">
        <v>1415</v>
      </c>
      <c r="I1277" s="22"/>
      <c r="J1277" s="26"/>
    </row>
    <row r="1278" spans="1:10" x14ac:dyDescent="0.2">
      <c r="A1278" s="10" t="s">
        <v>86</v>
      </c>
      <c r="B1278" s="6" t="s">
        <v>39</v>
      </c>
      <c r="C1278">
        <v>35000000064</v>
      </c>
      <c r="D1278" s="6" t="s">
        <v>953</v>
      </c>
      <c r="E1278" t="s">
        <v>40</v>
      </c>
      <c r="F1278" s="1">
        <v>400</v>
      </c>
      <c r="G1278" s="2">
        <v>8530.33</v>
      </c>
      <c r="H1278" s="15"/>
      <c r="I1278" s="20"/>
      <c r="J1278" s="26"/>
    </row>
    <row r="1279" spans="1:10" ht="22.5" hidden="1" x14ac:dyDescent="0.2">
      <c r="A1279" s="10" t="s">
        <v>86</v>
      </c>
      <c r="B1279" s="6" t="s">
        <v>39</v>
      </c>
      <c r="C1279">
        <v>35880000008</v>
      </c>
      <c r="D1279" s="6" t="s">
        <v>586</v>
      </c>
      <c r="E1279" t="s">
        <v>40</v>
      </c>
      <c r="F1279" s="1">
        <v>50</v>
      </c>
      <c r="G1279" s="2">
        <v>3347.46</v>
      </c>
      <c r="H1279" s="15" t="s">
        <v>1414</v>
      </c>
      <c r="I1279" s="22"/>
      <c r="J1279" s="26"/>
    </row>
    <row r="1280" spans="1:10" hidden="1" x14ac:dyDescent="0.2">
      <c r="A1280" s="10" t="s">
        <v>86</v>
      </c>
      <c r="B1280" s="6" t="s">
        <v>39</v>
      </c>
      <c r="C1280">
        <v>39000000053</v>
      </c>
      <c r="D1280" s="6" t="s">
        <v>989</v>
      </c>
      <c r="E1280" t="s">
        <v>98</v>
      </c>
      <c r="F1280" s="1">
        <v>20</v>
      </c>
      <c r="G1280" s="2">
        <v>7393.22</v>
      </c>
      <c r="H1280" s="15" t="s">
        <v>1416</v>
      </c>
      <c r="I1280" s="22"/>
      <c r="J1280" s="26"/>
    </row>
    <row r="1281" spans="1:10" hidden="1" x14ac:dyDescent="0.2">
      <c r="A1281" s="10" t="s">
        <v>86</v>
      </c>
      <c r="B1281" s="6" t="s">
        <v>39</v>
      </c>
      <c r="C1281">
        <v>39000000054</v>
      </c>
      <c r="D1281" s="6" t="s">
        <v>1329</v>
      </c>
      <c r="E1281" t="s">
        <v>11</v>
      </c>
      <c r="F1281" s="1">
        <v>1</v>
      </c>
      <c r="G1281" s="2">
        <v>2966.1</v>
      </c>
      <c r="H1281" s="15" t="s">
        <v>1416</v>
      </c>
      <c r="I1281" s="22"/>
      <c r="J1281" s="26"/>
    </row>
    <row r="1282" spans="1:10" ht="22.5" hidden="1" x14ac:dyDescent="0.2">
      <c r="A1282" s="10" t="s">
        <v>86</v>
      </c>
      <c r="B1282" s="6" t="s">
        <v>39</v>
      </c>
      <c r="C1282">
        <v>39000000055</v>
      </c>
      <c r="D1282" s="6" t="s">
        <v>1323</v>
      </c>
      <c r="E1282" t="s">
        <v>11</v>
      </c>
      <c r="F1282" s="1">
        <v>1</v>
      </c>
      <c r="G1282" s="2">
        <v>1548.31</v>
      </c>
      <c r="H1282" s="15" t="s">
        <v>1415</v>
      </c>
      <c r="I1282" s="22"/>
      <c r="J1282" s="26"/>
    </row>
    <row r="1283" spans="1:10" ht="22.5" hidden="1" x14ac:dyDescent="0.2">
      <c r="A1283" s="10" t="s">
        <v>86</v>
      </c>
      <c r="B1283" s="6" t="s">
        <v>39</v>
      </c>
      <c r="C1283">
        <v>40000022019</v>
      </c>
      <c r="D1283" s="6" t="s">
        <v>1328</v>
      </c>
      <c r="E1283" t="s">
        <v>11</v>
      </c>
      <c r="F1283" s="1">
        <v>1</v>
      </c>
      <c r="G1283" s="2">
        <v>26904.240000000002</v>
      </c>
      <c r="H1283" s="15" t="s">
        <v>1417</v>
      </c>
      <c r="I1283" s="22"/>
      <c r="J1283" s="26"/>
    </row>
    <row r="1284" spans="1:10" ht="22.5" hidden="1" x14ac:dyDescent="0.2">
      <c r="A1284" s="10" t="s">
        <v>86</v>
      </c>
      <c r="B1284" s="6" t="s">
        <v>39</v>
      </c>
      <c r="C1284">
        <v>40000022030</v>
      </c>
      <c r="D1284" s="6" t="s">
        <v>729</v>
      </c>
      <c r="E1284" t="s">
        <v>11</v>
      </c>
      <c r="F1284" s="1">
        <v>1</v>
      </c>
      <c r="G1284" s="2">
        <v>16603.04</v>
      </c>
      <c r="H1284" s="15" t="s">
        <v>1415</v>
      </c>
      <c r="I1284" s="22"/>
      <c r="J1284" s="26"/>
    </row>
    <row r="1285" spans="1:10" ht="22.5" hidden="1" x14ac:dyDescent="0.2">
      <c r="A1285" s="10" t="s">
        <v>86</v>
      </c>
      <c r="B1285" s="6" t="s">
        <v>39</v>
      </c>
      <c r="C1285">
        <v>40000022031</v>
      </c>
      <c r="D1285" s="6" t="s">
        <v>778</v>
      </c>
      <c r="E1285" t="s">
        <v>11</v>
      </c>
      <c r="F1285" s="1">
        <v>1</v>
      </c>
      <c r="G1285" s="2">
        <v>13256.13</v>
      </c>
      <c r="H1285" s="15" t="s">
        <v>1415</v>
      </c>
      <c r="I1285" s="22"/>
      <c r="J1285" s="26"/>
    </row>
    <row r="1286" spans="1:10" ht="22.5" hidden="1" x14ac:dyDescent="0.2">
      <c r="A1286" s="10" t="s">
        <v>86</v>
      </c>
      <c r="B1286" s="6" t="s">
        <v>39</v>
      </c>
      <c r="C1286">
        <v>40332210061</v>
      </c>
      <c r="D1286" s="6" t="s">
        <v>400</v>
      </c>
      <c r="E1286" t="s">
        <v>11</v>
      </c>
      <c r="F1286" s="1">
        <v>1</v>
      </c>
      <c r="G1286" s="2">
        <v>18644.07</v>
      </c>
      <c r="H1286" s="15" t="s">
        <v>1417</v>
      </c>
      <c r="I1286" s="22"/>
      <c r="J1286" s="26"/>
    </row>
    <row r="1287" spans="1:10" ht="22.5" hidden="1" x14ac:dyDescent="0.2">
      <c r="A1287" s="10" t="s">
        <v>86</v>
      </c>
      <c r="B1287" s="6" t="s">
        <v>39</v>
      </c>
      <c r="C1287">
        <v>40332210066</v>
      </c>
      <c r="D1287" s="6" t="s">
        <v>1327</v>
      </c>
      <c r="E1287" t="s">
        <v>11</v>
      </c>
      <c r="F1287" s="1">
        <v>1</v>
      </c>
      <c r="G1287" s="2">
        <v>11253.19</v>
      </c>
      <c r="H1287" s="15" t="s">
        <v>1417</v>
      </c>
      <c r="I1287" s="22"/>
      <c r="J1287" s="26"/>
    </row>
    <row r="1288" spans="1:10" hidden="1" x14ac:dyDescent="0.2">
      <c r="A1288" s="10" t="s">
        <v>86</v>
      </c>
      <c r="B1288" s="6" t="s">
        <v>39</v>
      </c>
      <c r="C1288">
        <v>63900000007</v>
      </c>
      <c r="D1288" s="6" t="s">
        <v>1312</v>
      </c>
      <c r="E1288" t="s">
        <v>11</v>
      </c>
      <c r="F1288" s="1">
        <v>1</v>
      </c>
      <c r="G1288" s="2">
        <v>21694.92</v>
      </c>
      <c r="H1288" s="15" t="s">
        <v>1416</v>
      </c>
      <c r="I1288" s="22"/>
      <c r="J1288" s="26"/>
    </row>
    <row r="1289" spans="1:10" hidden="1" x14ac:dyDescent="0.2">
      <c r="A1289" s="10" t="s">
        <v>86</v>
      </c>
      <c r="B1289" s="6" t="s">
        <v>39</v>
      </c>
      <c r="C1289">
        <v>63900000008</v>
      </c>
      <c r="D1289" s="6" t="s">
        <v>779</v>
      </c>
      <c r="E1289" t="s">
        <v>11</v>
      </c>
      <c r="F1289" s="1">
        <v>1</v>
      </c>
      <c r="G1289" s="2">
        <v>46271.19</v>
      </c>
      <c r="H1289" s="15" t="s">
        <v>1416</v>
      </c>
      <c r="I1289" s="22"/>
      <c r="J1289" s="26"/>
    </row>
    <row r="1290" spans="1:10" hidden="1" x14ac:dyDescent="0.2">
      <c r="A1290" s="10" t="s">
        <v>86</v>
      </c>
      <c r="B1290" s="6" t="s">
        <v>39</v>
      </c>
      <c r="C1290">
        <v>63900000009</v>
      </c>
      <c r="D1290" s="6" t="s">
        <v>328</v>
      </c>
      <c r="E1290" t="s">
        <v>11</v>
      </c>
      <c r="F1290" s="1">
        <v>1</v>
      </c>
      <c r="G1290" s="2">
        <v>30000</v>
      </c>
      <c r="H1290" s="15" t="s">
        <v>1416</v>
      </c>
      <c r="I1290" s="22"/>
      <c r="J1290" s="26"/>
    </row>
    <row r="1291" spans="1:10" hidden="1" x14ac:dyDescent="0.2">
      <c r="A1291" s="10" t="s">
        <v>86</v>
      </c>
      <c r="B1291" s="6" t="s">
        <v>39</v>
      </c>
      <c r="C1291">
        <v>63900000010</v>
      </c>
      <c r="D1291" s="6" t="s">
        <v>668</v>
      </c>
      <c r="E1291" t="s">
        <v>11</v>
      </c>
      <c r="F1291" s="1">
        <v>1</v>
      </c>
      <c r="G1291" s="2">
        <v>11101.69</v>
      </c>
      <c r="H1291" s="15" t="s">
        <v>1416</v>
      </c>
      <c r="I1291" s="22"/>
      <c r="J1291" s="26"/>
    </row>
    <row r="1292" spans="1:10" ht="22.5" hidden="1" x14ac:dyDescent="0.2">
      <c r="A1292" s="10" t="s">
        <v>86</v>
      </c>
      <c r="B1292" s="6" t="s">
        <v>39</v>
      </c>
      <c r="C1292">
        <v>65770000004</v>
      </c>
      <c r="D1292" s="6" t="s">
        <v>560</v>
      </c>
      <c r="E1292" t="s">
        <v>11</v>
      </c>
      <c r="F1292" s="1">
        <v>1</v>
      </c>
      <c r="G1292" s="2">
        <v>9556.7800000000007</v>
      </c>
      <c r="H1292" s="15" t="s">
        <v>1414</v>
      </c>
      <c r="I1292" s="22"/>
      <c r="J1292" s="26"/>
    </row>
    <row r="1293" spans="1:10" ht="22.5" hidden="1" x14ac:dyDescent="0.2">
      <c r="A1293" s="10" t="s">
        <v>86</v>
      </c>
      <c r="B1293" s="6" t="s">
        <v>39</v>
      </c>
      <c r="C1293">
        <v>65774000001</v>
      </c>
      <c r="D1293" s="6" t="s">
        <v>332</v>
      </c>
      <c r="E1293" t="s">
        <v>11</v>
      </c>
      <c r="F1293" s="1">
        <v>1</v>
      </c>
      <c r="G1293" s="2">
        <v>8449.15</v>
      </c>
      <c r="H1293" s="15" t="s">
        <v>1414</v>
      </c>
      <c r="I1293" s="22"/>
      <c r="J1293" s="26"/>
    </row>
    <row r="1294" spans="1:10" ht="22.5" hidden="1" x14ac:dyDescent="0.2">
      <c r="A1294" s="5" t="s">
        <v>86</v>
      </c>
      <c r="B1294" s="6" t="s">
        <v>39</v>
      </c>
      <c r="C1294">
        <v>66000000001</v>
      </c>
      <c r="D1294" s="6" t="s">
        <v>791</v>
      </c>
      <c r="E1294" t="s">
        <v>11</v>
      </c>
      <c r="F1294" s="1">
        <v>9</v>
      </c>
      <c r="G1294" s="2">
        <v>261000</v>
      </c>
      <c r="H1294" s="15" t="s">
        <v>1415</v>
      </c>
      <c r="I1294" s="22"/>
      <c r="J1294" s="26"/>
    </row>
    <row r="1295" spans="1:10" x14ac:dyDescent="0.2">
      <c r="A1295" s="7" t="s">
        <v>1393</v>
      </c>
      <c r="B1295" s="7"/>
      <c r="C1295" s="7"/>
      <c r="D1295" s="7"/>
      <c r="E1295" s="7"/>
      <c r="F1295" s="8">
        <v>499</v>
      </c>
      <c r="G1295" s="9">
        <v>512824.05</v>
      </c>
      <c r="H1295" s="16"/>
      <c r="I1295" s="30">
        <f t="shared" ref="I1295:J1295" si="35">SUM(I1275:I1294)</f>
        <v>0</v>
      </c>
      <c r="J1295" s="30">
        <f t="shared" si="35"/>
        <v>0</v>
      </c>
    </row>
    <row r="1296" spans="1:10" x14ac:dyDescent="0.2">
      <c r="A1296" s="10" t="s">
        <v>38</v>
      </c>
      <c r="B1296" s="6" t="s">
        <v>39</v>
      </c>
      <c r="C1296">
        <v>14155000001</v>
      </c>
      <c r="D1296" s="6" t="s">
        <v>693</v>
      </c>
      <c r="E1296" t="s">
        <v>11</v>
      </c>
      <c r="F1296" s="1">
        <v>1</v>
      </c>
      <c r="G1296" s="2">
        <v>0.17</v>
      </c>
      <c r="H1296" s="15"/>
      <c r="I1296" s="20"/>
      <c r="J1296" s="29"/>
    </row>
    <row r="1297" spans="1:10" x14ac:dyDescent="0.2">
      <c r="A1297" s="10" t="s">
        <v>38</v>
      </c>
      <c r="B1297" s="6" t="s">
        <v>39</v>
      </c>
      <c r="C1297">
        <v>22576100005</v>
      </c>
      <c r="D1297" s="6" t="s">
        <v>1287</v>
      </c>
      <c r="E1297" t="s">
        <v>11</v>
      </c>
      <c r="F1297" s="1">
        <v>1</v>
      </c>
      <c r="G1297" s="2">
        <v>230.79</v>
      </c>
      <c r="H1297" s="15"/>
      <c r="I1297" s="20"/>
      <c r="J1297" s="29"/>
    </row>
    <row r="1298" spans="1:10" x14ac:dyDescent="0.2">
      <c r="A1298" s="10" t="s">
        <v>38</v>
      </c>
      <c r="B1298" s="6" t="s">
        <v>39</v>
      </c>
      <c r="C1298">
        <v>23100000077</v>
      </c>
      <c r="D1298" s="6" t="s">
        <v>1289</v>
      </c>
      <c r="E1298" t="s">
        <v>18</v>
      </c>
      <c r="F1298" s="1">
        <v>6</v>
      </c>
      <c r="G1298" s="2">
        <v>552.91999999999996</v>
      </c>
      <c r="H1298" s="15"/>
      <c r="I1298" s="20"/>
      <c r="J1298" s="29"/>
    </row>
    <row r="1299" spans="1:10" x14ac:dyDescent="0.2">
      <c r="A1299" s="10" t="s">
        <v>38</v>
      </c>
      <c r="B1299" s="6" t="s">
        <v>39</v>
      </c>
      <c r="C1299">
        <v>23100000079</v>
      </c>
      <c r="D1299" s="6" t="s">
        <v>1305</v>
      </c>
      <c r="E1299" t="s">
        <v>18</v>
      </c>
      <c r="F1299" s="1">
        <v>5</v>
      </c>
      <c r="G1299" s="2">
        <v>506.8</v>
      </c>
      <c r="H1299" s="15"/>
      <c r="I1299" s="20"/>
      <c r="J1299" s="29"/>
    </row>
    <row r="1300" spans="1:10" x14ac:dyDescent="0.2">
      <c r="A1300" s="10" t="s">
        <v>38</v>
      </c>
      <c r="B1300" s="6" t="s">
        <v>39</v>
      </c>
      <c r="C1300">
        <v>34000000085</v>
      </c>
      <c r="D1300" s="6" t="s">
        <v>908</v>
      </c>
      <c r="E1300" t="s">
        <v>11</v>
      </c>
      <c r="F1300" s="1">
        <v>28</v>
      </c>
      <c r="G1300" s="2">
        <v>16372.88</v>
      </c>
      <c r="H1300" s="15"/>
      <c r="I1300" s="22"/>
      <c r="J1300" s="26"/>
    </row>
    <row r="1301" spans="1:10" x14ac:dyDescent="0.2">
      <c r="A1301" s="10" t="s">
        <v>38</v>
      </c>
      <c r="B1301" s="6" t="s">
        <v>39</v>
      </c>
      <c r="C1301">
        <v>34249090070</v>
      </c>
      <c r="D1301" s="6" t="s">
        <v>900</v>
      </c>
      <c r="E1301" t="s">
        <v>11</v>
      </c>
      <c r="F1301" s="1">
        <v>4</v>
      </c>
      <c r="G1301" s="2">
        <v>5254.24</v>
      </c>
      <c r="H1301" s="15"/>
      <c r="I1301" s="22"/>
      <c r="J1301" s="26"/>
    </row>
    <row r="1302" spans="1:10" x14ac:dyDescent="0.2">
      <c r="A1302" s="10" t="s">
        <v>38</v>
      </c>
      <c r="B1302" s="6" t="s">
        <v>39</v>
      </c>
      <c r="C1302">
        <v>34286000010</v>
      </c>
      <c r="D1302" s="6" t="s">
        <v>1115</v>
      </c>
      <c r="E1302" t="s">
        <v>11</v>
      </c>
      <c r="F1302" s="1">
        <v>3</v>
      </c>
      <c r="G1302" s="2">
        <v>5716.8</v>
      </c>
      <c r="H1302" s="15"/>
      <c r="I1302" s="22"/>
      <c r="J1302" s="26"/>
    </row>
    <row r="1303" spans="1:10" x14ac:dyDescent="0.2">
      <c r="A1303" s="10" t="s">
        <v>38</v>
      </c>
      <c r="B1303" s="6" t="s">
        <v>39</v>
      </c>
      <c r="C1303">
        <v>34342600001</v>
      </c>
      <c r="D1303" s="6" t="s">
        <v>902</v>
      </c>
      <c r="E1303" t="s">
        <v>11</v>
      </c>
      <c r="F1303" s="1">
        <v>1</v>
      </c>
      <c r="G1303" s="2">
        <v>1440.68</v>
      </c>
      <c r="H1303" s="15"/>
      <c r="I1303" s="22"/>
    </row>
    <row r="1304" spans="1:10" x14ac:dyDescent="0.2">
      <c r="A1304" s="10" t="s">
        <v>38</v>
      </c>
      <c r="B1304" s="6" t="s">
        <v>39</v>
      </c>
      <c r="C1304">
        <v>34499000324</v>
      </c>
      <c r="D1304" s="6" t="s">
        <v>1212</v>
      </c>
      <c r="E1304" t="s">
        <v>11</v>
      </c>
      <c r="F1304" s="1">
        <v>25</v>
      </c>
      <c r="G1304" s="2">
        <v>218220.34</v>
      </c>
      <c r="H1304" s="15"/>
      <c r="I1304" s="22"/>
      <c r="J1304" s="26"/>
    </row>
    <row r="1305" spans="1:10" x14ac:dyDescent="0.2">
      <c r="A1305" s="10" t="s">
        <v>38</v>
      </c>
      <c r="B1305" s="6" t="s">
        <v>39</v>
      </c>
      <c r="C1305">
        <v>34499000325</v>
      </c>
      <c r="D1305" s="6" t="s">
        <v>990</v>
      </c>
      <c r="E1305" t="s">
        <v>11</v>
      </c>
      <c r="F1305" s="1">
        <v>25</v>
      </c>
      <c r="G1305" s="2">
        <v>12500</v>
      </c>
      <c r="H1305" s="15"/>
      <c r="I1305" s="22"/>
      <c r="J1305" s="26"/>
    </row>
    <row r="1306" spans="1:10" x14ac:dyDescent="0.2">
      <c r="A1306" s="10" t="s">
        <v>38</v>
      </c>
      <c r="B1306" s="6" t="s">
        <v>39</v>
      </c>
      <c r="C1306">
        <v>34499000326</v>
      </c>
      <c r="D1306" s="6" t="s">
        <v>1248</v>
      </c>
      <c r="E1306" t="s">
        <v>11</v>
      </c>
      <c r="F1306" s="1">
        <v>25</v>
      </c>
      <c r="G1306" s="2">
        <v>90042.37</v>
      </c>
      <c r="H1306" s="15"/>
      <c r="I1306" s="22"/>
      <c r="J1306" s="26"/>
    </row>
    <row r="1307" spans="1:10" x14ac:dyDescent="0.2">
      <c r="A1307" s="10" t="s">
        <v>38</v>
      </c>
      <c r="B1307" s="6" t="s">
        <v>39</v>
      </c>
      <c r="C1307">
        <v>34499000327</v>
      </c>
      <c r="D1307" s="6" t="s">
        <v>1250</v>
      </c>
      <c r="E1307" t="s">
        <v>11</v>
      </c>
      <c r="F1307" s="1">
        <v>25</v>
      </c>
      <c r="G1307" s="2">
        <v>105932.2</v>
      </c>
      <c r="H1307" s="15"/>
      <c r="I1307" s="22"/>
      <c r="J1307" s="26"/>
    </row>
    <row r="1308" spans="1:10" x14ac:dyDescent="0.2">
      <c r="A1308" s="10" t="s">
        <v>38</v>
      </c>
      <c r="B1308" s="6" t="s">
        <v>39</v>
      </c>
      <c r="C1308">
        <v>34499000328</v>
      </c>
      <c r="D1308" s="6" t="s">
        <v>1225</v>
      </c>
      <c r="E1308" t="s">
        <v>11</v>
      </c>
      <c r="F1308" s="1">
        <v>25</v>
      </c>
      <c r="G1308" s="2">
        <v>25423.73</v>
      </c>
      <c r="H1308" s="15"/>
      <c r="I1308" s="22"/>
      <c r="J1308" s="26"/>
    </row>
    <row r="1309" spans="1:10" x14ac:dyDescent="0.2">
      <c r="A1309" s="10" t="s">
        <v>38</v>
      </c>
      <c r="B1309" s="6" t="s">
        <v>39</v>
      </c>
      <c r="C1309">
        <v>34499000329</v>
      </c>
      <c r="D1309" s="6" t="s">
        <v>1109</v>
      </c>
      <c r="E1309" t="s">
        <v>40</v>
      </c>
      <c r="F1309" s="1">
        <v>8000</v>
      </c>
      <c r="G1309" s="2">
        <v>340756.8</v>
      </c>
      <c r="H1309" s="15"/>
      <c r="I1309" s="22"/>
      <c r="J1309" s="26"/>
    </row>
    <row r="1310" spans="1:10" x14ac:dyDescent="0.2">
      <c r="A1310" s="10" t="s">
        <v>38</v>
      </c>
      <c r="B1310" s="6" t="s">
        <v>39</v>
      </c>
      <c r="C1310">
        <v>34613090018</v>
      </c>
      <c r="D1310" s="6" t="s">
        <v>1310</v>
      </c>
      <c r="E1310" t="s">
        <v>11</v>
      </c>
      <c r="F1310" s="1">
        <v>6</v>
      </c>
      <c r="G1310" s="2">
        <v>4110</v>
      </c>
      <c r="H1310" s="15"/>
      <c r="I1310" s="22"/>
    </row>
    <row r="1311" spans="1:10" x14ac:dyDescent="0.2">
      <c r="A1311" s="10" t="s">
        <v>38</v>
      </c>
      <c r="B1311" s="6" t="s">
        <v>39</v>
      </c>
      <c r="C1311">
        <v>34661100045</v>
      </c>
      <c r="D1311" s="6" t="s">
        <v>539</v>
      </c>
      <c r="E1311" t="s">
        <v>11</v>
      </c>
      <c r="F1311" s="1">
        <v>5</v>
      </c>
      <c r="G1311" s="2">
        <v>316.67</v>
      </c>
      <c r="H1311" s="15"/>
      <c r="I1311" s="22"/>
    </row>
    <row r="1312" spans="1:10" x14ac:dyDescent="0.2">
      <c r="A1312" s="10" t="s">
        <v>38</v>
      </c>
      <c r="B1312" s="6" t="s">
        <v>39</v>
      </c>
      <c r="C1312">
        <v>35000000056</v>
      </c>
      <c r="D1312" s="6" t="s">
        <v>1052</v>
      </c>
      <c r="E1312" t="s">
        <v>11</v>
      </c>
      <c r="F1312" s="1">
        <v>162</v>
      </c>
      <c r="G1312" s="2">
        <v>53542.37</v>
      </c>
      <c r="H1312" s="15"/>
      <c r="I1312" s="22"/>
      <c r="J1312" s="26"/>
    </row>
    <row r="1313" spans="1:10" x14ac:dyDescent="0.2">
      <c r="A1313" s="10" t="s">
        <v>38</v>
      </c>
      <c r="B1313" s="6" t="s">
        <v>39</v>
      </c>
      <c r="C1313">
        <v>35610000019</v>
      </c>
      <c r="D1313" s="6" t="s">
        <v>773</v>
      </c>
      <c r="E1313" t="s">
        <v>11</v>
      </c>
      <c r="F1313" s="1">
        <v>56</v>
      </c>
      <c r="G1313" s="2">
        <v>2610.17</v>
      </c>
      <c r="H1313" s="15"/>
      <c r="I1313" s="22"/>
    </row>
    <row r="1314" spans="1:10" x14ac:dyDescent="0.2">
      <c r="A1314" s="10" t="s">
        <v>38</v>
      </c>
      <c r="B1314" s="6" t="s">
        <v>39</v>
      </c>
      <c r="C1314">
        <v>35870000006</v>
      </c>
      <c r="D1314" s="6" t="s">
        <v>1244</v>
      </c>
      <c r="E1314" t="s">
        <v>40</v>
      </c>
      <c r="F1314" s="1">
        <v>8000</v>
      </c>
      <c r="G1314" s="2">
        <v>101694.92</v>
      </c>
      <c r="H1314" s="15"/>
      <c r="I1314" s="22"/>
      <c r="J1314" s="26"/>
    </row>
    <row r="1315" spans="1:10" x14ac:dyDescent="0.2">
      <c r="A1315" s="10" t="s">
        <v>38</v>
      </c>
      <c r="B1315" s="6" t="s">
        <v>39</v>
      </c>
      <c r="C1315">
        <v>39300000007</v>
      </c>
      <c r="D1315" s="6" t="s">
        <v>901</v>
      </c>
      <c r="E1315" t="s">
        <v>11</v>
      </c>
      <c r="F1315" s="1">
        <v>3</v>
      </c>
      <c r="G1315" s="2">
        <v>1255.93</v>
      </c>
      <c r="H1315" s="15"/>
      <c r="I1315" s="22"/>
    </row>
    <row r="1316" spans="1:10" x14ac:dyDescent="0.2">
      <c r="A1316" s="10" t="s">
        <v>38</v>
      </c>
      <c r="B1316" s="6" t="s">
        <v>39</v>
      </c>
      <c r="C1316">
        <v>40130033004</v>
      </c>
      <c r="D1316" s="6" t="s">
        <v>909</v>
      </c>
      <c r="E1316" t="s">
        <v>11</v>
      </c>
      <c r="F1316" s="1">
        <v>3</v>
      </c>
      <c r="G1316" s="2">
        <v>109322.03</v>
      </c>
      <c r="H1316" s="15"/>
      <c r="I1316" s="22"/>
      <c r="J1316" s="26"/>
    </row>
    <row r="1317" spans="1:10" x14ac:dyDescent="0.2">
      <c r="A1317" s="10" t="s">
        <v>38</v>
      </c>
      <c r="B1317" s="6" t="s">
        <v>39</v>
      </c>
      <c r="C1317">
        <v>40189000172</v>
      </c>
      <c r="D1317" s="6" t="s">
        <v>746</v>
      </c>
      <c r="E1317" t="s">
        <v>11</v>
      </c>
      <c r="F1317" s="1">
        <v>3</v>
      </c>
      <c r="G1317" s="2">
        <v>254110.17</v>
      </c>
      <c r="H1317" s="15"/>
      <c r="I1317" s="22"/>
      <c r="J1317" s="26"/>
    </row>
    <row r="1318" spans="1:10" x14ac:dyDescent="0.2">
      <c r="A1318" s="10" t="s">
        <v>38</v>
      </c>
      <c r="B1318" s="6" t="s">
        <v>39</v>
      </c>
      <c r="C1318">
        <v>40230000107</v>
      </c>
      <c r="D1318" s="6" t="s">
        <v>757</v>
      </c>
      <c r="E1318" t="s">
        <v>11</v>
      </c>
      <c r="F1318" s="1">
        <v>12</v>
      </c>
      <c r="G1318" s="2">
        <v>116949.15</v>
      </c>
      <c r="H1318" s="15"/>
      <c r="I1318" s="22"/>
      <c r="J1318" s="26"/>
    </row>
    <row r="1319" spans="1:10" x14ac:dyDescent="0.2">
      <c r="A1319" s="10" t="s">
        <v>38</v>
      </c>
      <c r="B1319" s="6" t="s">
        <v>39</v>
      </c>
      <c r="C1319">
        <v>40242000038</v>
      </c>
      <c r="D1319" s="6" t="s">
        <v>853</v>
      </c>
      <c r="E1319" t="s">
        <v>11</v>
      </c>
      <c r="F1319" s="1">
        <v>3</v>
      </c>
      <c r="G1319" s="2">
        <v>2262.71</v>
      </c>
      <c r="H1319" s="15"/>
      <c r="I1319" s="22"/>
    </row>
    <row r="1320" spans="1:10" x14ac:dyDescent="0.2">
      <c r="A1320" s="10" t="s">
        <v>38</v>
      </c>
      <c r="B1320" s="6" t="s">
        <v>39</v>
      </c>
      <c r="C1320">
        <v>40250040059</v>
      </c>
      <c r="D1320" s="6" t="s">
        <v>756</v>
      </c>
      <c r="E1320" t="s">
        <v>11</v>
      </c>
      <c r="F1320" s="1">
        <v>3</v>
      </c>
      <c r="G1320" s="2">
        <v>165254.24</v>
      </c>
      <c r="H1320" s="15"/>
      <c r="I1320" s="22"/>
      <c r="J1320" s="26"/>
    </row>
    <row r="1321" spans="1:10" x14ac:dyDescent="0.2">
      <c r="A1321" s="10" t="s">
        <v>38</v>
      </c>
      <c r="B1321" s="6" t="s">
        <v>39</v>
      </c>
      <c r="C1321">
        <v>40250040060</v>
      </c>
      <c r="D1321" s="6" t="s">
        <v>839</v>
      </c>
      <c r="E1321" t="s">
        <v>11</v>
      </c>
      <c r="F1321" s="1">
        <v>3</v>
      </c>
      <c r="G1321" s="2">
        <v>368644.07</v>
      </c>
      <c r="H1321" s="15"/>
      <c r="I1321" s="22"/>
      <c r="J1321" s="26"/>
    </row>
    <row r="1322" spans="1:10" x14ac:dyDescent="0.2">
      <c r="A1322" s="10" t="s">
        <v>38</v>
      </c>
      <c r="B1322" s="6" t="s">
        <v>39</v>
      </c>
      <c r="C1322">
        <v>40300000079</v>
      </c>
      <c r="D1322" s="6" t="s">
        <v>772</v>
      </c>
      <c r="E1322" t="s">
        <v>11</v>
      </c>
      <c r="F1322" s="1">
        <v>28</v>
      </c>
      <c r="G1322" s="2">
        <v>18983.05</v>
      </c>
      <c r="H1322" s="15"/>
      <c r="I1322" s="22"/>
      <c r="J1322" s="26"/>
    </row>
    <row r="1323" spans="1:10" x14ac:dyDescent="0.2">
      <c r="A1323" s="10" t="s">
        <v>38</v>
      </c>
      <c r="B1323" s="6" t="s">
        <v>39</v>
      </c>
      <c r="C1323">
        <v>40300000080</v>
      </c>
      <c r="D1323" s="6" t="s">
        <v>906</v>
      </c>
      <c r="E1323" t="s">
        <v>11</v>
      </c>
      <c r="F1323" s="1">
        <v>28</v>
      </c>
      <c r="G1323" s="2">
        <v>16372.88</v>
      </c>
      <c r="H1323" s="15"/>
      <c r="I1323" s="22"/>
      <c r="J1323" s="26"/>
    </row>
    <row r="1324" spans="1:10" x14ac:dyDescent="0.2">
      <c r="A1324" s="10" t="s">
        <v>38</v>
      </c>
      <c r="B1324" s="6" t="s">
        <v>39</v>
      </c>
      <c r="C1324">
        <v>40300000081</v>
      </c>
      <c r="D1324" s="6" t="s">
        <v>910</v>
      </c>
      <c r="E1324" t="s">
        <v>11</v>
      </c>
      <c r="F1324" s="1">
        <v>4</v>
      </c>
      <c r="G1324" s="2">
        <v>35593.22</v>
      </c>
      <c r="H1324" s="15"/>
      <c r="I1324" s="22"/>
      <c r="J1324" s="26"/>
    </row>
    <row r="1325" spans="1:10" x14ac:dyDescent="0.2">
      <c r="A1325" s="10" t="s">
        <v>38</v>
      </c>
      <c r="B1325" s="6" t="s">
        <v>39</v>
      </c>
      <c r="C1325">
        <v>40400000128</v>
      </c>
      <c r="D1325" s="6" t="s">
        <v>905</v>
      </c>
      <c r="E1325" t="s">
        <v>11</v>
      </c>
      <c r="F1325" s="1">
        <v>28</v>
      </c>
      <c r="G1325" s="2">
        <v>403389.83</v>
      </c>
      <c r="H1325" s="15"/>
      <c r="I1325" s="22"/>
      <c r="J1325" s="26"/>
    </row>
    <row r="1326" spans="1:10" x14ac:dyDescent="0.2">
      <c r="A1326" s="10" t="s">
        <v>38</v>
      </c>
      <c r="B1326" s="6" t="s">
        <v>39</v>
      </c>
      <c r="C1326">
        <v>40429000026</v>
      </c>
      <c r="D1326" s="6" t="s">
        <v>907</v>
      </c>
      <c r="E1326" t="s">
        <v>11</v>
      </c>
      <c r="F1326" s="1">
        <v>25</v>
      </c>
      <c r="G1326" s="2">
        <v>4449.1499999999996</v>
      </c>
      <c r="H1326" s="15"/>
      <c r="I1326" s="22"/>
    </row>
    <row r="1327" spans="1:10" x14ac:dyDescent="0.2">
      <c r="A1327" s="10" t="s">
        <v>38</v>
      </c>
      <c r="B1327" s="6" t="s">
        <v>39</v>
      </c>
      <c r="C1327">
        <v>40817000002</v>
      </c>
      <c r="D1327" s="6" t="s">
        <v>985</v>
      </c>
      <c r="E1327" t="s">
        <v>11</v>
      </c>
      <c r="F1327" s="1">
        <v>2</v>
      </c>
      <c r="G1327" s="2">
        <v>11242.37</v>
      </c>
      <c r="H1327" s="15"/>
      <c r="I1327" s="22"/>
      <c r="J1327" s="26"/>
    </row>
    <row r="1328" spans="1:10" x14ac:dyDescent="0.2">
      <c r="A1328" s="10" t="s">
        <v>38</v>
      </c>
      <c r="B1328" s="6" t="s">
        <v>39</v>
      </c>
      <c r="C1328">
        <v>40830000008</v>
      </c>
      <c r="D1328" s="6" t="s">
        <v>1334</v>
      </c>
      <c r="E1328" t="s">
        <v>11</v>
      </c>
      <c r="F1328" s="1">
        <v>1</v>
      </c>
      <c r="G1328" s="2">
        <v>14824.96</v>
      </c>
      <c r="H1328" s="15"/>
      <c r="I1328" s="22"/>
      <c r="J1328" s="26"/>
    </row>
    <row r="1329" spans="1:10" x14ac:dyDescent="0.2">
      <c r="A1329" s="10" t="s">
        <v>38</v>
      </c>
      <c r="B1329" s="6" t="s">
        <v>39</v>
      </c>
      <c r="C1329">
        <v>42000001341</v>
      </c>
      <c r="D1329" s="6" t="s">
        <v>536</v>
      </c>
      <c r="E1329" t="s">
        <v>11</v>
      </c>
      <c r="F1329" s="1">
        <v>1</v>
      </c>
      <c r="G1329" s="2">
        <v>186.44</v>
      </c>
      <c r="H1329" s="15"/>
      <c r="I1329" s="22"/>
    </row>
    <row r="1330" spans="1:10" x14ac:dyDescent="0.2">
      <c r="A1330" s="10" t="s">
        <v>38</v>
      </c>
      <c r="B1330" s="6" t="s">
        <v>39</v>
      </c>
      <c r="C1330">
        <v>42000002318</v>
      </c>
      <c r="D1330" s="6" t="s">
        <v>535</v>
      </c>
      <c r="E1330" t="s">
        <v>11</v>
      </c>
      <c r="F1330" s="1">
        <v>3</v>
      </c>
      <c r="G1330" s="2">
        <v>46251.66</v>
      </c>
      <c r="H1330" s="15"/>
      <c r="I1330" s="22"/>
      <c r="J1330" s="26"/>
    </row>
    <row r="1331" spans="1:10" x14ac:dyDescent="0.2">
      <c r="A1331" s="10" t="s">
        <v>38</v>
      </c>
      <c r="B1331" s="6" t="s">
        <v>39</v>
      </c>
      <c r="C1331">
        <v>42159050050</v>
      </c>
      <c r="D1331" s="6" t="s">
        <v>1113</v>
      </c>
      <c r="E1331" t="s">
        <v>11</v>
      </c>
      <c r="F1331" s="1">
        <v>1</v>
      </c>
      <c r="G1331" s="2">
        <v>1567.8</v>
      </c>
      <c r="H1331" s="15"/>
      <c r="I1331" s="22"/>
    </row>
    <row r="1332" spans="1:10" x14ac:dyDescent="0.2">
      <c r="A1332" s="10" t="s">
        <v>38</v>
      </c>
      <c r="B1332" s="6" t="s">
        <v>39</v>
      </c>
      <c r="C1332">
        <v>42374000006</v>
      </c>
      <c r="D1332" s="6" t="s">
        <v>1125</v>
      </c>
      <c r="E1332" t="s">
        <v>11</v>
      </c>
      <c r="F1332" s="1">
        <v>1</v>
      </c>
      <c r="G1332" s="2">
        <v>1398.31</v>
      </c>
      <c r="H1332" s="15"/>
      <c r="I1332" s="22"/>
    </row>
    <row r="1333" spans="1:10" x14ac:dyDescent="0.2">
      <c r="A1333" s="10" t="s">
        <v>38</v>
      </c>
      <c r="B1333" s="6" t="s">
        <v>39</v>
      </c>
      <c r="C1333">
        <v>42375000012</v>
      </c>
      <c r="D1333" s="6" t="s">
        <v>1247</v>
      </c>
      <c r="E1333" t="s">
        <v>11</v>
      </c>
      <c r="F1333" s="1">
        <v>2</v>
      </c>
      <c r="G1333" s="2">
        <v>984.75</v>
      </c>
      <c r="H1333" s="15"/>
      <c r="I1333" s="22"/>
    </row>
    <row r="1334" spans="1:10" x14ac:dyDescent="0.2">
      <c r="A1334" s="10" t="s">
        <v>38</v>
      </c>
      <c r="B1334" s="6" t="s">
        <v>39</v>
      </c>
      <c r="C1334">
        <v>43729100026</v>
      </c>
      <c r="D1334" s="6" t="s">
        <v>387</v>
      </c>
      <c r="E1334" t="s">
        <v>11</v>
      </c>
      <c r="F1334" s="1">
        <v>6</v>
      </c>
      <c r="G1334" s="2">
        <v>20094.919999999998</v>
      </c>
      <c r="H1334" s="15"/>
      <c r="I1334" s="22"/>
      <c r="J1334" s="26"/>
    </row>
    <row r="1335" spans="1:10" x14ac:dyDescent="0.2">
      <c r="A1335" s="10" t="s">
        <v>38</v>
      </c>
      <c r="B1335" s="6" t="s">
        <v>39</v>
      </c>
      <c r="C1335">
        <v>48614000006</v>
      </c>
      <c r="D1335" s="6" t="s">
        <v>852</v>
      </c>
      <c r="E1335" t="s">
        <v>11</v>
      </c>
      <c r="F1335" s="1">
        <v>1</v>
      </c>
      <c r="G1335" s="2">
        <v>3889.83</v>
      </c>
      <c r="H1335" s="15"/>
      <c r="I1335" s="22"/>
    </row>
    <row r="1336" spans="1:10" x14ac:dyDescent="0.2">
      <c r="A1336" s="10" t="s">
        <v>38</v>
      </c>
      <c r="B1336" s="6" t="s">
        <v>39</v>
      </c>
      <c r="C1336">
        <v>48622260054</v>
      </c>
      <c r="D1336" s="6" t="s">
        <v>1316</v>
      </c>
      <c r="E1336" t="s">
        <v>11</v>
      </c>
      <c r="F1336" s="1">
        <v>1</v>
      </c>
      <c r="G1336" s="2">
        <v>28813.56</v>
      </c>
      <c r="H1336" s="15"/>
      <c r="I1336" s="22"/>
      <c r="J1336" s="26"/>
    </row>
    <row r="1337" spans="1:10" x14ac:dyDescent="0.2">
      <c r="A1337" s="10" t="s">
        <v>38</v>
      </c>
      <c r="B1337" s="6" t="s">
        <v>39</v>
      </c>
      <c r="C1337">
        <v>48634210004</v>
      </c>
      <c r="D1337" s="6" t="s">
        <v>1304</v>
      </c>
      <c r="E1337" t="s">
        <v>11</v>
      </c>
      <c r="F1337" s="1">
        <v>3</v>
      </c>
      <c r="G1337" s="2">
        <v>5096.1899999999996</v>
      </c>
      <c r="H1337" s="15"/>
      <c r="I1337" s="22"/>
      <c r="J1337" s="26"/>
    </row>
    <row r="1338" spans="1:10" x14ac:dyDescent="0.2">
      <c r="A1338" s="10" t="s">
        <v>38</v>
      </c>
      <c r="B1338" s="6" t="s">
        <v>39</v>
      </c>
      <c r="C1338">
        <v>49811000003</v>
      </c>
      <c r="D1338" s="6" t="s">
        <v>79</v>
      </c>
      <c r="E1338" t="s">
        <v>11</v>
      </c>
      <c r="F1338" s="1">
        <v>2</v>
      </c>
      <c r="G1338" s="2">
        <v>831.41</v>
      </c>
      <c r="H1338" s="15"/>
      <c r="I1338" s="22"/>
    </row>
    <row r="1339" spans="1:10" x14ac:dyDescent="0.2">
      <c r="A1339" s="10" t="s">
        <v>38</v>
      </c>
      <c r="B1339" s="6" t="s">
        <v>39</v>
      </c>
      <c r="C1339">
        <v>52961100004</v>
      </c>
      <c r="D1339" s="6" t="s">
        <v>868</v>
      </c>
      <c r="E1339" t="s">
        <v>11</v>
      </c>
      <c r="F1339" s="1">
        <v>3</v>
      </c>
      <c r="G1339" s="2">
        <v>2818.6</v>
      </c>
      <c r="H1339" s="15"/>
      <c r="I1339" s="22"/>
    </row>
    <row r="1340" spans="1:10" x14ac:dyDescent="0.2">
      <c r="A1340" s="10" t="s">
        <v>38</v>
      </c>
      <c r="B1340" s="6" t="s">
        <v>39</v>
      </c>
      <c r="C1340">
        <v>53611000002</v>
      </c>
      <c r="D1340" s="6" t="s">
        <v>483</v>
      </c>
      <c r="E1340" t="s">
        <v>11</v>
      </c>
      <c r="F1340" s="1">
        <v>1</v>
      </c>
      <c r="G1340" s="2">
        <v>2894.15</v>
      </c>
      <c r="H1340" s="15"/>
      <c r="I1340" s="22"/>
    </row>
    <row r="1341" spans="1:10" x14ac:dyDescent="0.2">
      <c r="A1341" s="10" t="s">
        <v>38</v>
      </c>
      <c r="B1341" s="6" t="s">
        <v>39</v>
      </c>
      <c r="C1341">
        <v>63190000014</v>
      </c>
      <c r="D1341" s="6" t="s">
        <v>1249</v>
      </c>
      <c r="E1341" t="s">
        <v>11</v>
      </c>
      <c r="F1341" s="1">
        <v>200</v>
      </c>
      <c r="G1341" s="2">
        <v>254.24</v>
      </c>
      <c r="I1341" s="22"/>
    </row>
    <row r="1342" spans="1:10" x14ac:dyDescent="0.2">
      <c r="A1342" s="10" t="s">
        <v>38</v>
      </c>
      <c r="B1342" s="6" t="s">
        <v>39</v>
      </c>
      <c r="C1342">
        <v>65747000045</v>
      </c>
      <c r="D1342" s="6" t="s">
        <v>1324</v>
      </c>
      <c r="E1342" t="s">
        <v>11</v>
      </c>
      <c r="F1342" s="1">
        <v>82</v>
      </c>
      <c r="G1342" s="2">
        <v>663355.93000000005</v>
      </c>
      <c r="H1342" s="15"/>
      <c r="I1342" s="22"/>
      <c r="J1342" s="26"/>
    </row>
    <row r="1343" spans="1:10" x14ac:dyDescent="0.2">
      <c r="A1343" s="10" t="s">
        <v>38</v>
      </c>
      <c r="B1343" s="6" t="s">
        <v>39</v>
      </c>
      <c r="C1343">
        <v>65747000046</v>
      </c>
      <c r="D1343" s="6" t="s">
        <v>1336</v>
      </c>
      <c r="E1343" t="s">
        <v>11</v>
      </c>
      <c r="F1343" s="1">
        <v>2</v>
      </c>
      <c r="G1343" s="2">
        <v>16779.669999999998</v>
      </c>
      <c r="H1343" s="15"/>
      <c r="I1343" s="22"/>
      <c r="J1343" s="26"/>
    </row>
    <row r="1344" spans="1:10" x14ac:dyDescent="0.2">
      <c r="A1344" s="10" t="s">
        <v>38</v>
      </c>
      <c r="B1344" s="6" t="s">
        <v>39</v>
      </c>
      <c r="C1344">
        <v>66700000012</v>
      </c>
      <c r="D1344" s="6" t="s">
        <v>1246</v>
      </c>
      <c r="E1344" t="s">
        <v>11</v>
      </c>
      <c r="F1344" s="1">
        <v>2</v>
      </c>
      <c r="G1344" s="2">
        <v>37.29</v>
      </c>
      <c r="H1344" s="15"/>
      <c r="I1344" s="20"/>
      <c r="J1344" s="29"/>
    </row>
    <row r="1345" spans="1:10" x14ac:dyDescent="0.2">
      <c r="A1345" s="10" t="s">
        <v>38</v>
      </c>
      <c r="B1345" s="6" t="s">
        <v>39</v>
      </c>
      <c r="C1345">
        <v>66700000013</v>
      </c>
      <c r="D1345" s="6" t="s">
        <v>1030</v>
      </c>
      <c r="E1345" t="s">
        <v>11</v>
      </c>
      <c r="F1345" s="1">
        <v>4</v>
      </c>
      <c r="G1345" s="2">
        <v>13.73</v>
      </c>
      <c r="H1345" s="15"/>
      <c r="I1345" s="20"/>
      <c r="J1345" s="29"/>
    </row>
    <row r="1346" spans="1:10" x14ac:dyDescent="0.2">
      <c r="A1346" s="10" t="s">
        <v>38</v>
      </c>
      <c r="B1346" s="6" t="s">
        <v>39</v>
      </c>
      <c r="C1346">
        <v>66730000006</v>
      </c>
      <c r="D1346" s="6" t="s">
        <v>1245</v>
      </c>
      <c r="E1346" t="s">
        <v>11</v>
      </c>
      <c r="F1346" s="1">
        <v>2</v>
      </c>
      <c r="G1346" s="2">
        <v>3887.29</v>
      </c>
      <c r="H1346" s="15"/>
      <c r="I1346" s="20"/>
      <c r="J1346" s="29"/>
    </row>
    <row r="1347" spans="1:10" x14ac:dyDescent="0.2">
      <c r="A1347" s="5" t="s">
        <v>38</v>
      </c>
      <c r="B1347" s="6" t="s">
        <v>39</v>
      </c>
      <c r="C1347">
        <v>95300400005</v>
      </c>
      <c r="D1347" s="6" t="s">
        <v>517</v>
      </c>
      <c r="E1347" t="s">
        <v>43</v>
      </c>
      <c r="F1347" s="1">
        <v>5</v>
      </c>
      <c r="G1347" s="2">
        <v>810</v>
      </c>
      <c r="H1347" s="15"/>
      <c r="I1347" s="20"/>
      <c r="J1347" s="29"/>
    </row>
    <row r="1348" spans="1:10" x14ac:dyDescent="0.2">
      <c r="A1348" s="7" t="s">
        <v>1394</v>
      </c>
      <c r="B1348" s="7"/>
      <c r="C1348" s="7"/>
      <c r="D1348" s="7"/>
      <c r="E1348" s="7"/>
      <c r="F1348" s="8">
        <v>16871</v>
      </c>
      <c r="G1348" s="9">
        <v>3307844.3800000004</v>
      </c>
      <c r="H1348" s="16"/>
      <c r="I1348" s="21">
        <f t="shared" ref="I1348:J1348" si="36">SUM(I1296:I1347)</f>
        <v>0</v>
      </c>
      <c r="J1348" s="21">
        <f t="shared" si="36"/>
        <v>0</v>
      </c>
    </row>
    <row r="1349" spans="1:10" x14ac:dyDescent="0.2">
      <c r="A1349" s="11" t="s">
        <v>1355</v>
      </c>
      <c r="B1349" s="11"/>
      <c r="C1349" s="11"/>
      <c r="D1349" s="11"/>
      <c r="E1349" s="11"/>
      <c r="F1349" s="12">
        <v>228311.40099999987</v>
      </c>
      <c r="G1349" s="13">
        <v>28005622.189999986</v>
      </c>
      <c r="H1349" s="19"/>
      <c r="I1349" s="23">
        <v>0</v>
      </c>
      <c r="J1349" s="31">
        <f t="shared" ref="J1349" si="37">J1348+J1295+J1274+J1262+J1260+J1162+J1081+J1051+J998+J993+J946+J943+J941+J923+J918+J908+J891+J886+J845+J843+J828+J800+J797+J787+J775+J705+J726+J703+J701+J698+J672+J628+J420+J220+J195+J134+J24+J12+J5</f>
        <v>3038605.76</v>
      </c>
    </row>
  </sheetData>
  <autoFilter ref="A2:J1349">
    <filterColumn colId="7">
      <filters blank="1">
        <filter val="Если не использовать то можно продать"/>
        <filter val="использовался в производстве пентафторида йода, которое законсервировано 15 лет."/>
        <filter val="лежит с 2016 года, что делать не знаем"/>
        <filter val="на продажу"/>
        <filter val="Не используют Французские аноды, брак"/>
        <filter val="планировали продать"/>
        <filter val="Ящики готов передать нуждающемуся подразделению предприятия."/>
      </filters>
    </filterColumn>
  </autoFilter>
  <mergeCells count="1">
    <mergeCell ref="I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91" zoomScaleNormal="91" workbookViewId="0">
      <pane ySplit="3" topLeftCell="A4" activePane="bottomLeft" state="frozen"/>
      <selection pane="bottomLeft"/>
    </sheetView>
  </sheetViews>
  <sheetFormatPr defaultRowHeight="18.75" outlineLevelCol="1" x14ac:dyDescent="0.3"/>
  <cols>
    <col min="1" max="1" width="8.6640625" customWidth="1"/>
    <col min="2" max="3" width="14" hidden="1" customWidth="1" outlineLevel="1"/>
    <col min="4" max="4" width="21.33203125" hidden="1" customWidth="1" outlineLevel="1"/>
    <col min="5" max="5" width="51.6640625" customWidth="1" collapsed="1"/>
    <col min="6" max="6" width="8.6640625" customWidth="1"/>
    <col min="7" max="7" width="13" customWidth="1"/>
    <col min="8" max="8" width="18.5" customWidth="1"/>
    <col min="9" max="9" width="49" customWidth="1"/>
    <col min="10" max="10" width="9" style="72" customWidth="1"/>
    <col min="11" max="11" width="19" bestFit="1" customWidth="1"/>
    <col min="12" max="12" width="14.1640625" customWidth="1"/>
  </cols>
  <sheetData>
    <row r="1" spans="1:12" x14ac:dyDescent="0.3">
      <c r="A1" s="45" t="s">
        <v>1944</v>
      </c>
    </row>
    <row r="3" spans="1:12" ht="45" x14ac:dyDescent="0.25">
      <c r="A3" s="95" t="s">
        <v>1668</v>
      </c>
      <c r="B3" s="96" t="s">
        <v>1761</v>
      </c>
      <c r="C3" s="96" t="s">
        <v>1762</v>
      </c>
      <c r="D3" s="96" t="s">
        <v>1763</v>
      </c>
      <c r="E3" s="96" t="s">
        <v>1670</v>
      </c>
      <c r="F3" s="96" t="s">
        <v>1671</v>
      </c>
      <c r="G3" s="96" t="s">
        <v>1672</v>
      </c>
      <c r="H3" s="97" t="s">
        <v>1764</v>
      </c>
      <c r="I3" s="98" t="s">
        <v>1674</v>
      </c>
      <c r="J3" s="138" t="s">
        <v>1765</v>
      </c>
      <c r="K3" s="139"/>
    </row>
    <row r="4" spans="1:12" x14ac:dyDescent="0.3">
      <c r="A4" s="52" t="s">
        <v>1870</v>
      </c>
      <c r="B4" s="65" t="s">
        <v>15</v>
      </c>
      <c r="C4" s="54" t="s">
        <v>1871</v>
      </c>
      <c r="D4" s="65" t="s">
        <v>1872</v>
      </c>
      <c r="E4" s="54" t="s">
        <v>1873</v>
      </c>
      <c r="F4" s="54" t="s">
        <v>46</v>
      </c>
      <c r="G4" s="55">
        <v>0.33700000000000002</v>
      </c>
      <c r="H4" s="66">
        <v>146503.09</v>
      </c>
      <c r="I4" s="56" t="s">
        <v>1874</v>
      </c>
      <c r="J4" s="53"/>
      <c r="K4" s="40"/>
    </row>
    <row r="5" spans="1:12" ht="15" x14ac:dyDescent="0.25">
      <c r="A5" s="52"/>
      <c r="B5" s="65"/>
      <c r="C5" s="54"/>
      <c r="D5" s="65" t="s">
        <v>1875</v>
      </c>
      <c r="E5" s="54" t="s">
        <v>1733</v>
      </c>
      <c r="F5" s="54" t="s">
        <v>11</v>
      </c>
      <c r="G5" s="55">
        <v>5</v>
      </c>
      <c r="H5" s="66">
        <v>31547.88</v>
      </c>
      <c r="I5" s="56" t="s">
        <v>1734</v>
      </c>
      <c r="J5" s="57" t="s">
        <v>1419</v>
      </c>
      <c r="K5" s="40">
        <f>H5</f>
        <v>31547.88</v>
      </c>
      <c r="L5" t="s">
        <v>1931</v>
      </c>
    </row>
    <row r="6" spans="1:12" ht="15" x14ac:dyDescent="0.25">
      <c r="A6" s="52"/>
      <c r="B6" s="65" t="s">
        <v>20</v>
      </c>
      <c r="C6" s="54" t="s">
        <v>1876</v>
      </c>
      <c r="D6" s="65" t="s">
        <v>1877</v>
      </c>
      <c r="E6" s="54" t="s">
        <v>1878</v>
      </c>
      <c r="F6" s="54" t="s">
        <v>18</v>
      </c>
      <c r="G6" s="55">
        <v>600</v>
      </c>
      <c r="H6" s="66">
        <v>203766.76</v>
      </c>
      <c r="I6" s="56" t="s">
        <v>1927</v>
      </c>
      <c r="J6" s="57"/>
      <c r="K6" s="58"/>
    </row>
    <row r="7" spans="1:12" x14ac:dyDescent="0.3">
      <c r="A7" s="52"/>
      <c r="B7" s="65"/>
      <c r="C7" s="54"/>
      <c r="D7" s="65" t="s">
        <v>1879</v>
      </c>
      <c r="E7" s="54" t="s">
        <v>1880</v>
      </c>
      <c r="F7" s="54" t="s">
        <v>18</v>
      </c>
      <c r="G7" s="55">
        <v>11142.5</v>
      </c>
      <c r="H7" s="66">
        <v>5486130.04</v>
      </c>
      <c r="I7" s="56" t="s">
        <v>1864</v>
      </c>
      <c r="J7" s="53"/>
      <c r="K7" s="40"/>
    </row>
    <row r="8" spans="1:12" x14ac:dyDescent="0.3">
      <c r="A8" s="52"/>
      <c r="B8" s="65"/>
      <c r="C8" s="54"/>
      <c r="D8" s="65" t="s">
        <v>1881</v>
      </c>
      <c r="E8" s="54" t="s">
        <v>1882</v>
      </c>
      <c r="F8" s="54" t="s">
        <v>46</v>
      </c>
      <c r="G8" s="55">
        <v>21.65</v>
      </c>
      <c r="H8" s="66">
        <v>2534054.23</v>
      </c>
      <c r="I8" s="56" t="s">
        <v>1864</v>
      </c>
      <c r="J8" s="53"/>
      <c r="K8" s="40"/>
    </row>
    <row r="9" spans="1:12" ht="15.75" customHeight="1" x14ac:dyDescent="0.3">
      <c r="A9" s="52"/>
      <c r="B9" s="65"/>
      <c r="C9" s="54"/>
      <c r="D9" s="65" t="s">
        <v>1883</v>
      </c>
      <c r="E9" s="54" t="s">
        <v>1884</v>
      </c>
      <c r="F9" s="54" t="s">
        <v>18</v>
      </c>
      <c r="G9" s="55">
        <v>53</v>
      </c>
      <c r="H9" s="66">
        <v>38070.239999999998</v>
      </c>
      <c r="I9" s="56" t="s">
        <v>1864</v>
      </c>
      <c r="J9" s="53"/>
      <c r="K9" s="40"/>
    </row>
    <row r="10" spans="1:12" s="71" customFormat="1" x14ac:dyDescent="0.3">
      <c r="A10" s="52"/>
      <c r="B10" s="65" t="s">
        <v>28</v>
      </c>
      <c r="C10" s="54" t="s">
        <v>1885</v>
      </c>
      <c r="D10" s="65" t="s">
        <v>1886</v>
      </c>
      <c r="E10" s="54" t="s">
        <v>1736</v>
      </c>
      <c r="F10" s="54" t="s">
        <v>18</v>
      </c>
      <c r="G10" s="55">
        <v>2.66</v>
      </c>
      <c r="H10" s="66">
        <v>5202572.4800000004</v>
      </c>
      <c r="I10" s="109" t="s">
        <v>1943</v>
      </c>
      <c r="J10" s="53"/>
      <c r="K10" s="40"/>
      <c r="L10" s="112"/>
    </row>
    <row r="11" spans="1:12" ht="15" x14ac:dyDescent="0.25">
      <c r="A11" s="52"/>
      <c r="B11" s="65" t="s">
        <v>1887</v>
      </c>
      <c r="C11" s="54" t="s">
        <v>1888</v>
      </c>
      <c r="D11" s="65" t="s">
        <v>1889</v>
      </c>
      <c r="E11" s="54" t="s">
        <v>1693</v>
      </c>
      <c r="F11" s="54" t="s">
        <v>18</v>
      </c>
      <c r="G11" s="55">
        <v>80.8</v>
      </c>
      <c r="H11" s="66">
        <v>51845.760000000002</v>
      </c>
      <c r="I11" s="56" t="s">
        <v>1731</v>
      </c>
      <c r="J11" s="57" t="s">
        <v>1419</v>
      </c>
      <c r="K11" s="40">
        <f t="shared" ref="K11:K17" si="0">H11</f>
        <v>51845.760000000002</v>
      </c>
    </row>
    <row r="12" spans="1:12" ht="15" x14ac:dyDescent="0.25">
      <c r="A12" s="52"/>
      <c r="B12" s="65"/>
      <c r="C12" s="54"/>
      <c r="D12" s="65" t="s">
        <v>1890</v>
      </c>
      <c r="E12" s="54" t="s">
        <v>1719</v>
      </c>
      <c r="F12" s="54" t="s">
        <v>46</v>
      </c>
      <c r="G12" s="55">
        <v>6.0000000000000001E-3</v>
      </c>
      <c r="H12" s="66">
        <v>3861.82</v>
      </c>
      <c r="I12" s="56" t="s">
        <v>1731</v>
      </c>
      <c r="J12" s="57" t="s">
        <v>1419</v>
      </c>
      <c r="K12" s="58">
        <f t="shared" si="0"/>
        <v>3861.82</v>
      </c>
    </row>
    <row r="13" spans="1:12" ht="15" x14ac:dyDescent="0.25">
      <c r="A13" s="52"/>
      <c r="B13" s="65"/>
      <c r="C13" s="54"/>
      <c r="D13" s="65" t="s">
        <v>1891</v>
      </c>
      <c r="E13" s="54" t="s">
        <v>1737</v>
      </c>
      <c r="F13" s="54" t="s">
        <v>46</v>
      </c>
      <c r="G13" s="55">
        <v>2.9000000000000001E-2</v>
      </c>
      <c r="H13" s="66">
        <v>9904.5499999999993</v>
      </c>
      <c r="I13" s="56" t="s">
        <v>1731</v>
      </c>
      <c r="J13" s="57" t="s">
        <v>1419</v>
      </c>
      <c r="K13" s="58">
        <f t="shared" si="0"/>
        <v>9904.5499999999993</v>
      </c>
    </row>
    <row r="14" spans="1:12" ht="15" x14ac:dyDescent="0.25">
      <c r="A14" s="52"/>
      <c r="B14" s="65"/>
      <c r="C14" s="54"/>
      <c r="D14" s="65" t="s">
        <v>1892</v>
      </c>
      <c r="E14" s="54" t="s">
        <v>1738</v>
      </c>
      <c r="F14" s="54" t="s">
        <v>46</v>
      </c>
      <c r="G14" s="55">
        <v>0.121</v>
      </c>
      <c r="H14" s="66">
        <v>12813.88</v>
      </c>
      <c r="I14" s="56" t="s">
        <v>1731</v>
      </c>
      <c r="J14" s="57" t="s">
        <v>1419</v>
      </c>
      <c r="K14" s="58">
        <f t="shared" si="0"/>
        <v>12813.88</v>
      </c>
    </row>
    <row r="15" spans="1:12" ht="15" x14ac:dyDescent="0.25">
      <c r="A15" s="52"/>
      <c r="B15" s="65"/>
      <c r="C15" s="54"/>
      <c r="D15" s="65" t="s">
        <v>1893</v>
      </c>
      <c r="E15" s="54" t="s">
        <v>1739</v>
      </c>
      <c r="F15" s="54" t="s">
        <v>46</v>
      </c>
      <c r="G15" s="55">
        <v>25.460999999999999</v>
      </c>
      <c r="H15" s="66">
        <v>6352140.1299999999</v>
      </c>
      <c r="I15" s="56" t="s">
        <v>1731</v>
      </c>
      <c r="J15" s="57" t="s">
        <v>1419</v>
      </c>
      <c r="K15" s="58">
        <f t="shared" si="0"/>
        <v>6352140.1299999999</v>
      </c>
    </row>
    <row r="16" spans="1:12" ht="15" x14ac:dyDescent="0.25">
      <c r="A16" s="52"/>
      <c r="B16" s="65"/>
      <c r="C16" s="54"/>
      <c r="D16" s="65" t="s">
        <v>1894</v>
      </c>
      <c r="E16" s="54" t="s">
        <v>1740</v>
      </c>
      <c r="F16" s="54" t="s">
        <v>46</v>
      </c>
      <c r="G16" s="55">
        <v>1.627</v>
      </c>
      <c r="H16" s="66">
        <v>800660.39</v>
      </c>
      <c r="I16" s="56" t="s">
        <v>1731</v>
      </c>
      <c r="J16" s="57" t="s">
        <v>1419</v>
      </c>
      <c r="K16" s="58">
        <f t="shared" si="0"/>
        <v>800660.39</v>
      </c>
    </row>
    <row r="17" spans="1:11" ht="15" x14ac:dyDescent="0.25">
      <c r="A17" s="52"/>
      <c r="B17" s="65"/>
      <c r="C17" s="54"/>
      <c r="D17" s="65" t="s">
        <v>1895</v>
      </c>
      <c r="E17" s="54" t="s">
        <v>1741</v>
      </c>
      <c r="F17" s="54" t="s">
        <v>46</v>
      </c>
      <c r="G17" s="55">
        <v>0.68899999999999995</v>
      </c>
      <c r="H17" s="66">
        <v>209065.41</v>
      </c>
      <c r="I17" s="56" t="s">
        <v>1731</v>
      </c>
      <c r="J17" s="57" t="s">
        <v>1419</v>
      </c>
      <c r="K17" s="58">
        <f t="shared" si="0"/>
        <v>209065.41</v>
      </c>
    </row>
    <row r="18" spans="1:11" ht="15" x14ac:dyDescent="0.25">
      <c r="A18" s="59" t="s">
        <v>1735</v>
      </c>
      <c r="B18" s="60"/>
      <c r="C18" s="60"/>
      <c r="D18" s="60"/>
      <c r="E18" s="60"/>
      <c r="F18" s="60"/>
      <c r="G18" s="61">
        <v>13033.879999999997</v>
      </c>
      <c r="H18" s="64">
        <v>21084509.470000003</v>
      </c>
      <c r="I18" s="62"/>
      <c r="J18" s="63"/>
      <c r="K18" s="64">
        <f>SUM(K4:K17)</f>
        <v>7471839.8199999994</v>
      </c>
    </row>
  </sheetData>
  <mergeCells count="1">
    <mergeCell ref="J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4" zoomScaleNormal="84" workbookViewId="0">
      <pane ySplit="3" topLeftCell="A5" activePane="bottomLeft" state="frozen"/>
      <selection pane="bottomLeft" activeCell="F11" sqref="F11"/>
    </sheetView>
  </sheetViews>
  <sheetFormatPr defaultRowHeight="18.75" outlineLevelCol="1" x14ac:dyDescent="0.3"/>
  <cols>
    <col min="1" max="1" width="8.6640625" customWidth="1"/>
    <col min="2" max="3" width="14" hidden="1" customWidth="1" outlineLevel="1"/>
    <col min="4" max="4" width="21.33203125" hidden="1" customWidth="1" outlineLevel="1"/>
    <col min="5" max="5" width="67.5" customWidth="1" collapsed="1"/>
    <col min="6" max="6" width="8.6640625" customWidth="1"/>
    <col min="8" max="8" width="18.5" customWidth="1"/>
    <col min="9" max="9" width="70.1640625" customWidth="1"/>
    <col min="10" max="10" width="9" style="72" customWidth="1"/>
    <col min="11" max="11" width="19" bestFit="1" customWidth="1"/>
    <col min="12" max="12" width="17.33203125" customWidth="1"/>
  </cols>
  <sheetData>
    <row r="1" spans="1:11" x14ac:dyDescent="0.3">
      <c r="A1" s="46" t="s">
        <v>1945</v>
      </c>
    </row>
    <row r="3" spans="1:11" ht="45" x14ac:dyDescent="0.25">
      <c r="A3" s="95" t="s">
        <v>1668</v>
      </c>
      <c r="B3" s="96" t="s">
        <v>1761</v>
      </c>
      <c r="C3" s="96" t="s">
        <v>1762</v>
      </c>
      <c r="D3" s="96" t="s">
        <v>1763</v>
      </c>
      <c r="E3" s="96" t="s">
        <v>1670</v>
      </c>
      <c r="F3" s="96" t="s">
        <v>1671</v>
      </c>
      <c r="G3" s="96" t="s">
        <v>1672</v>
      </c>
      <c r="H3" s="97" t="s">
        <v>1764</v>
      </c>
      <c r="I3" s="98" t="s">
        <v>1674</v>
      </c>
      <c r="J3" s="138" t="s">
        <v>1765</v>
      </c>
      <c r="K3" s="139"/>
    </row>
    <row r="4" spans="1:11" x14ac:dyDescent="0.3">
      <c r="A4" s="52" t="s">
        <v>1896</v>
      </c>
      <c r="B4" s="65" t="s">
        <v>15</v>
      </c>
      <c r="C4" s="54" t="s">
        <v>1897</v>
      </c>
      <c r="D4" s="65" t="s">
        <v>1898</v>
      </c>
      <c r="E4" s="54" t="s">
        <v>1899</v>
      </c>
      <c r="F4" s="54" t="s">
        <v>46</v>
      </c>
      <c r="G4" s="55">
        <v>0.107</v>
      </c>
      <c r="H4" s="66">
        <v>32646.47</v>
      </c>
      <c r="I4" s="109" t="s">
        <v>1929</v>
      </c>
      <c r="J4" s="53"/>
      <c r="K4" s="111">
        <f t="shared" ref="K4:K6" si="0">H4</f>
        <v>32646.47</v>
      </c>
    </row>
    <row r="5" spans="1:11" x14ac:dyDescent="0.3">
      <c r="A5" s="52"/>
      <c r="B5" s="65" t="s">
        <v>20</v>
      </c>
      <c r="C5" s="54" t="s">
        <v>1900</v>
      </c>
      <c r="D5" s="65">
        <v>22131200001</v>
      </c>
      <c r="E5" s="54" t="s">
        <v>1901</v>
      </c>
      <c r="F5" s="54" t="s">
        <v>46</v>
      </c>
      <c r="G5" s="55">
        <v>1.4E-2</v>
      </c>
      <c r="H5" s="66">
        <v>11206.76</v>
      </c>
      <c r="I5" s="56" t="s">
        <v>1902</v>
      </c>
      <c r="J5" s="53"/>
      <c r="K5" s="115">
        <f t="shared" si="0"/>
        <v>11206.76</v>
      </c>
    </row>
    <row r="6" spans="1:11" x14ac:dyDescent="0.3">
      <c r="A6" s="52"/>
      <c r="B6" s="65"/>
      <c r="C6" s="54"/>
      <c r="D6" s="65">
        <v>22131200010</v>
      </c>
      <c r="E6" s="54" t="s">
        <v>1903</v>
      </c>
      <c r="F6" s="54" t="s">
        <v>18</v>
      </c>
      <c r="G6" s="55">
        <v>14.385</v>
      </c>
      <c r="H6" s="66">
        <v>27456.51</v>
      </c>
      <c r="I6" s="56" t="s">
        <v>1902</v>
      </c>
      <c r="J6" s="53"/>
      <c r="K6" s="115">
        <f t="shared" si="0"/>
        <v>27456.51</v>
      </c>
    </row>
    <row r="7" spans="1:11" x14ac:dyDescent="0.3">
      <c r="A7" s="52"/>
      <c r="B7" s="65"/>
      <c r="C7" s="54"/>
      <c r="D7" s="65">
        <v>22131200011</v>
      </c>
      <c r="E7" s="54" t="s">
        <v>1904</v>
      </c>
      <c r="F7" s="54" t="s">
        <v>18</v>
      </c>
      <c r="G7" s="55">
        <v>14.385</v>
      </c>
      <c r="H7" s="66">
        <v>26778.11</v>
      </c>
      <c r="I7" s="56" t="s">
        <v>1902</v>
      </c>
      <c r="J7" s="53"/>
      <c r="K7" s="115">
        <f>H7</f>
        <v>26778.11</v>
      </c>
    </row>
    <row r="8" spans="1:11" x14ac:dyDescent="0.3">
      <c r="A8" s="52"/>
      <c r="B8" s="65"/>
      <c r="C8" s="54"/>
      <c r="D8" s="65">
        <v>22131200012</v>
      </c>
      <c r="E8" s="54" t="s">
        <v>1905</v>
      </c>
      <c r="F8" s="54" t="s">
        <v>18</v>
      </c>
      <c r="G8" s="55">
        <v>14.385</v>
      </c>
      <c r="H8" s="66">
        <v>26778.11</v>
      </c>
      <c r="I8" s="56" t="s">
        <v>1902</v>
      </c>
      <c r="J8" s="53"/>
      <c r="K8" s="115">
        <f>H8</f>
        <v>26778.11</v>
      </c>
    </row>
    <row r="9" spans="1:11" x14ac:dyDescent="0.3">
      <c r="A9" s="52"/>
      <c r="B9" s="65"/>
      <c r="C9" s="54"/>
      <c r="D9" s="65">
        <v>22131200013</v>
      </c>
      <c r="E9" s="54" t="s">
        <v>1906</v>
      </c>
      <c r="F9" s="54" t="s">
        <v>18</v>
      </c>
      <c r="G9" s="55">
        <v>39.4</v>
      </c>
      <c r="H9" s="66">
        <v>88816.95</v>
      </c>
      <c r="I9" s="56" t="s">
        <v>1902</v>
      </c>
      <c r="J9" s="53"/>
      <c r="K9" s="115">
        <f>H9</f>
        <v>88816.95</v>
      </c>
    </row>
    <row r="10" spans="1:11" x14ac:dyDescent="0.3">
      <c r="A10" s="52"/>
      <c r="B10" s="65"/>
      <c r="C10" s="54"/>
      <c r="D10" s="65">
        <v>22131200015</v>
      </c>
      <c r="E10" s="54" t="s">
        <v>1907</v>
      </c>
      <c r="F10" s="54" t="s">
        <v>18</v>
      </c>
      <c r="G10" s="55">
        <v>39.9</v>
      </c>
      <c r="H10" s="66">
        <v>86985.38</v>
      </c>
      <c r="I10" s="56" t="s">
        <v>1902</v>
      </c>
      <c r="J10" s="53"/>
      <c r="K10" s="115">
        <f>H10</f>
        <v>86985.38</v>
      </c>
    </row>
    <row r="11" spans="1:11" x14ac:dyDescent="0.3">
      <c r="A11" s="52"/>
      <c r="B11" s="65"/>
      <c r="C11" s="54"/>
      <c r="D11" s="65">
        <f>'21 счет'!K33/100</f>
        <v>21987.879900000007</v>
      </c>
      <c r="E11" s="54" t="s">
        <v>1908</v>
      </c>
      <c r="F11" s="54" t="s">
        <v>18</v>
      </c>
      <c r="G11" s="55">
        <v>39.9</v>
      </c>
      <c r="H11" s="66">
        <v>86985.38</v>
      </c>
      <c r="I11" s="56" t="s">
        <v>1902</v>
      </c>
      <c r="J11" s="53"/>
      <c r="K11" s="115">
        <f>H11</f>
        <v>86985.38</v>
      </c>
    </row>
    <row r="12" spans="1:11" ht="15" x14ac:dyDescent="0.25">
      <c r="A12" s="52"/>
      <c r="B12" s="65"/>
      <c r="C12" s="54"/>
      <c r="D12" s="65" t="s">
        <v>1909</v>
      </c>
      <c r="E12" s="54" t="s">
        <v>1743</v>
      </c>
      <c r="F12" s="54" t="s">
        <v>18</v>
      </c>
      <c r="G12" s="55">
        <v>642</v>
      </c>
      <c r="H12" s="66">
        <v>323799.21000000002</v>
      </c>
      <c r="I12" s="56" t="s">
        <v>1731</v>
      </c>
      <c r="J12" s="57" t="s">
        <v>1419</v>
      </c>
      <c r="K12" s="115">
        <f t="shared" ref="K12:K20" si="1">H12</f>
        <v>323799.21000000002</v>
      </c>
    </row>
    <row r="13" spans="1:11" ht="15" x14ac:dyDescent="0.25">
      <c r="A13" s="52"/>
      <c r="B13" s="65"/>
      <c r="C13" s="54"/>
      <c r="D13" s="65" t="s">
        <v>1910</v>
      </c>
      <c r="E13" s="54" t="s">
        <v>1744</v>
      </c>
      <c r="F13" s="54" t="s">
        <v>18</v>
      </c>
      <c r="G13" s="55">
        <v>23.1</v>
      </c>
      <c r="H13" s="66">
        <v>24441.38</v>
      </c>
      <c r="I13" s="56" t="s">
        <v>1731</v>
      </c>
      <c r="J13" s="57" t="s">
        <v>1419</v>
      </c>
      <c r="K13" s="115">
        <f t="shared" si="1"/>
        <v>24441.38</v>
      </c>
    </row>
    <row r="14" spans="1:11" ht="15" x14ac:dyDescent="0.25">
      <c r="A14" s="52"/>
      <c r="B14" s="65"/>
      <c r="C14" s="54"/>
      <c r="D14" s="65" t="s">
        <v>1911</v>
      </c>
      <c r="E14" s="54" t="s">
        <v>1745</v>
      </c>
      <c r="F14" s="54" t="s">
        <v>18</v>
      </c>
      <c r="G14" s="55">
        <v>24.3</v>
      </c>
      <c r="H14" s="66">
        <v>61901.42</v>
      </c>
      <c r="I14" s="56" t="s">
        <v>1752</v>
      </c>
      <c r="J14" s="57" t="s">
        <v>1419</v>
      </c>
      <c r="K14" s="115">
        <f t="shared" si="1"/>
        <v>61901.42</v>
      </c>
    </row>
    <row r="15" spans="1:11" ht="15" x14ac:dyDescent="0.25">
      <c r="A15" s="52"/>
      <c r="B15" s="65"/>
      <c r="C15" s="54"/>
      <c r="D15" s="65" t="s">
        <v>1912</v>
      </c>
      <c r="E15" s="54" t="s">
        <v>1746</v>
      </c>
      <c r="F15" s="54" t="s">
        <v>46</v>
      </c>
      <c r="G15" s="55">
        <v>7.3999999999999996E-2</v>
      </c>
      <c r="H15" s="66">
        <v>206826.06</v>
      </c>
      <c r="I15" s="56" t="s">
        <v>1752</v>
      </c>
      <c r="J15" s="57" t="s">
        <v>1419</v>
      </c>
      <c r="K15" s="115">
        <f t="shared" si="1"/>
        <v>206826.06</v>
      </c>
    </row>
    <row r="16" spans="1:11" ht="15" x14ac:dyDescent="0.25">
      <c r="A16" s="52"/>
      <c r="B16" s="65"/>
      <c r="C16" s="54"/>
      <c r="D16" s="65" t="s">
        <v>1913</v>
      </c>
      <c r="E16" s="54" t="s">
        <v>1747</v>
      </c>
      <c r="F16" s="54" t="s">
        <v>46</v>
      </c>
      <c r="G16" s="55">
        <v>1E-3</v>
      </c>
      <c r="H16" s="66">
        <v>504.32</v>
      </c>
      <c r="I16" s="56" t="s">
        <v>1752</v>
      </c>
      <c r="J16" s="57" t="s">
        <v>1419</v>
      </c>
      <c r="K16" s="115">
        <f t="shared" si="1"/>
        <v>504.32</v>
      </c>
    </row>
    <row r="17" spans="1:11" ht="15" x14ac:dyDescent="0.25">
      <c r="A17" s="52"/>
      <c r="B17" s="65"/>
      <c r="C17" s="54"/>
      <c r="D17" s="65" t="s">
        <v>1914</v>
      </c>
      <c r="E17" s="54" t="s">
        <v>1748</v>
      </c>
      <c r="F17" s="54" t="s">
        <v>18</v>
      </c>
      <c r="G17" s="55">
        <v>650</v>
      </c>
      <c r="H17" s="66">
        <v>277304.74</v>
      </c>
      <c r="I17" s="56" t="s">
        <v>1752</v>
      </c>
      <c r="J17" s="57" t="s">
        <v>1419</v>
      </c>
      <c r="K17" s="115">
        <f t="shared" si="1"/>
        <v>277304.74</v>
      </c>
    </row>
    <row r="18" spans="1:11" ht="15" x14ac:dyDescent="0.25">
      <c r="A18" s="52"/>
      <c r="B18" s="65"/>
      <c r="C18" s="54"/>
      <c r="D18" s="65" t="s">
        <v>1915</v>
      </c>
      <c r="E18" s="54" t="s">
        <v>1749</v>
      </c>
      <c r="F18" s="54" t="s">
        <v>46</v>
      </c>
      <c r="G18" s="55">
        <v>1.4999999999999999E-2</v>
      </c>
      <c r="H18" s="66">
        <v>2035.34</v>
      </c>
      <c r="I18" s="56" t="s">
        <v>1752</v>
      </c>
      <c r="J18" s="57" t="s">
        <v>1419</v>
      </c>
      <c r="K18" s="115">
        <f t="shared" si="1"/>
        <v>2035.34</v>
      </c>
    </row>
    <row r="19" spans="1:11" ht="15" x14ac:dyDescent="0.25">
      <c r="A19" s="52"/>
      <c r="B19" s="65"/>
      <c r="C19" s="54"/>
      <c r="D19" s="65" t="s">
        <v>1916</v>
      </c>
      <c r="E19" s="54" t="s">
        <v>1750</v>
      </c>
      <c r="F19" s="54" t="s">
        <v>46</v>
      </c>
      <c r="G19" s="55">
        <v>1.4999999999999999E-2</v>
      </c>
      <c r="H19" s="66">
        <v>1445.58</v>
      </c>
      <c r="I19" s="56" t="s">
        <v>1752</v>
      </c>
      <c r="J19" s="57" t="s">
        <v>1419</v>
      </c>
      <c r="K19" s="115">
        <f t="shared" si="1"/>
        <v>1445.58</v>
      </c>
    </row>
    <row r="20" spans="1:11" ht="15" x14ac:dyDescent="0.25">
      <c r="A20" s="52"/>
      <c r="B20" s="65"/>
      <c r="C20" s="54"/>
      <c r="D20" s="65" t="s">
        <v>1917</v>
      </c>
      <c r="E20" s="54" t="s">
        <v>1751</v>
      </c>
      <c r="F20" s="54" t="s">
        <v>46</v>
      </c>
      <c r="G20" s="55">
        <v>5.3999999999999999E-2</v>
      </c>
      <c r="H20" s="66">
        <v>14171.55</v>
      </c>
      <c r="I20" s="56" t="s">
        <v>1731</v>
      </c>
      <c r="J20" s="57" t="s">
        <v>1419</v>
      </c>
      <c r="K20" s="115">
        <f t="shared" si="1"/>
        <v>14171.55</v>
      </c>
    </row>
    <row r="21" spans="1:11" ht="15" x14ac:dyDescent="0.25">
      <c r="A21" s="52"/>
      <c r="B21" s="65" t="s">
        <v>28</v>
      </c>
      <c r="C21" s="54" t="s">
        <v>1918</v>
      </c>
      <c r="D21" s="65" t="s">
        <v>1886</v>
      </c>
      <c r="E21" s="54" t="s">
        <v>1736</v>
      </c>
      <c r="F21" s="54" t="s">
        <v>18</v>
      </c>
      <c r="G21" s="55">
        <v>118.9</v>
      </c>
      <c r="H21" s="66">
        <v>13445774.310000001</v>
      </c>
      <c r="I21" s="109" t="s">
        <v>1946</v>
      </c>
      <c r="J21" s="57"/>
      <c r="K21" s="115"/>
    </row>
    <row r="22" spans="1:11" x14ac:dyDescent="0.3">
      <c r="A22" s="52"/>
      <c r="B22" s="65"/>
      <c r="C22" s="54"/>
      <c r="D22" s="65" t="s">
        <v>1919</v>
      </c>
      <c r="E22" s="54" t="s">
        <v>1920</v>
      </c>
      <c r="F22" s="54" t="s">
        <v>18</v>
      </c>
      <c r="G22" s="55">
        <v>7.78</v>
      </c>
      <c r="H22" s="66">
        <v>434067.55</v>
      </c>
      <c r="I22" s="56" t="s">
        <v>1742</v>
      </c>
      <c r="J22" s="53"/>
      <c r="K22" s="115">
        <f t="shared" ref="K22:K32" si="2">H22</f>
        <v>434067.55</v>
      </c>
    </row>
    <row r="23" spans="1:11" ht="15" x14ac:dyDescent="0.25">
      <c r="A23" s="52"/>
      <c r="B23" s="65" t="s">
        <v>1887</v>
      </c>
      <c r="C23" s="54" t="s">
        <v>1921</v>
      </c>
      <c r="D23" s="65">
        <v>59524500001</v>
      </c>
      <c r="E23" s="54" t="s">
        <v>1754</v>
      </c>
      <c r="F23" s="54" t="s">
        <v>67</v>
      </c>
      <c r="G23" s="55">
        <v>1323.7</v>
      </c>
      <c r="H23" s="66">
        <v>979.54</v>
      </c>
      <c r="I23" s="56" t="s">
        <v>1731</v>
      </c>
      <c r="J23" s="57" t="s">
        <v>1419</v>
      </c>
      <c r="K23" s="115">
        <f>H23*0</f>
        <v>0</v>
      </c>
    </row>
    <row r="24" spans="1:11" ht="15" x14ac:dyDescent="0.25">
      <c r="A24" s="52"/>
      <c r="B24" s="65"/>
      <c r="C24" s="54"/>
      <c r="D24" s="65">
        <v>59524500002</v>
      </c>
      <c r="E24" s="54" t="s">
        <v>1755</v>
      </c>
      <c r="F24" s="54" t="s">
        <v>18</v>
      </c>
      <c r="G24" s="55">
        <v>22.7</v>
      </c>
      <c r="H24" s="66">
        <v>9714.01</v>
      </c>
      <c r="I24" s="56" t="s">
        <v>1731</v>
      </c>
      <c r="J24" s="57" t="s">
        <v>1419</v>
      </c>
      <c r="K24" s="115">
        <f t="shared" si="2"/>
        <v>9714.01</v>
      </c>
    </row>
    <row r="25" spans="1:11" ht="15" x14ac:dyDescent="0.25">
      <c r="A25" s="52"/>
      <c r="B25" s="65"/>
      <c r="C25" s="54"/>
      <c r="D25" s="65">
        <v>59524500003</v>
      </c>
      <c r="E25" s="54" t="s">
        <v>1756</v>
      </c>
      <c r="F25" s="54" t="s">
        <v>18</v>
      </c>
      <c r="G25" s="55">
        <v>42.9</v>
      </c>
      <c r="H25" s="66">
        <v>18358.2</v>
      </c>
      <c r="I25" s="56" t="s">
        <v>1731</v>
      </c>
      <c r="J25" s="57" t="s">
        <v>1419</v>
      </c>
      <c r="K25" s="115">
        <f t="shared" si="2"/>
        <v>18358.2</v>
      </c>
    </row>
    <row r="26" spans="1:11" ht="15" x14ac:dyDescent="0.25">
      <c r="A26" s="52"/>
      <c r="B26" s="65"/>
      <c r="C26" s="54"/>
      <c r="D26" s="65">
        <v>59524600001</v>
      </c>
      <c r="E26" s="54" t="s">
        <v>1757</v>
      </c>
      <c r="F26" s="54" t="s">
        <v>67</v>
      </c>
      <c r="G26" s="55">
        <v>68</v>
      </c>
      <c r="H26" s="66">
        <v>10601.2</v>
      </c>
      <c r="I26" s="56" t="s">
        <v>1731</v>
      </c>
      <c r="J26" s="57" t="s">
        <v>1419</v>
      </c>
      <c r="K26" s="115">
        <f t="shared" si="2"/>
        <v>10601.2</v>
      </c>
    </row>
    <row r="27" spans="1:11" ht="15" x14ac:dyDescent="0.25">
      <c r="A27" s="52"/>
      <c r="B27" s="65"/>
      <c r="C27" s="54"/>
      <c r="D27" s="65" t="s">
        <v>1857</v>
      </c>
      <c r="E27" s="54" t="s">
        <v>1729</v>
      </c>
      <c r="F27" s="54" t="s">
        <v>18</v>
      </c>
      <c r="G27" s="55">
        <v>355</v>
      </c>
      <c r="H27" s="66">
        <v>51255.53</v>
      </c>
      <c r="I27" s="56" t="s">
        <v>1731</v>
      </c>
      <c r="J27" s="57" t="s">
        <v>1419</v>
      </c>
      <c r="K27" s="115">
        <f t="shared" si="2"/>
        <v>51255.53</v>
      </c>
    </row>
    <row r="28" spans="1:11" ht="15" x14ac:dyDescent="0.25">
      <c r="A28" s="52"/>
      <c r="B28" s="65"/>
      <c r="C28" s="54"/>
      <c r="D28" s="65" t="s">
        <v>1858</v>
      </c>
      <c r="E28" s="54" t="s">
        <v>259</v>
      </c>
      <c r="F28" s="54" t="s">
        <v>18</v>
      </c>
      <c r="G28" s="55">
        <v>4585.92</v>
      </c>
      <c r="H28" s="66">
        <v>49868</v>
      </c>
      <c r="I28" s="56" t="s">
        <v>1731</v>
      </c>
      <c r="J28" s="57" t="s">
        <v>1419</v>
      </c>
      <c r="K28" s="115">
        <f t="shared" si="2"/>
        <v>49868</v>
      </c>
    </row>
    <row r="29" spans="1:11" ht="15" x14ac:dyDescent="0.25">
      <c r="A29" s="52"/>
      <c r="B29" s="65"/>
      <c r="C29" s="54"/>
      <c r="D29" s="65" t="s">
        <v>1922</v>
      </c>
      <c r="E29" s="54" t="s">
        <v>1758</v>
      </c>
      <c r="F29" s="54" t="s">
        <v>46</v>
      </c>
      <c r="G29" s="55">
        <v>3.96</v>
      </c>
      <c r="H29" s="66">
        <v>3960.1</v>
      </c>
      <c r="I29" s="56" t="s">
        <v>1731</v>
      </c>
      <c r="J29" s="57" t="s">
        <v>1419</v>
      </c>
      <c r="K29" s="115">
        <f t="shared" si="2"/>
        <v>3960.1</v>
      </c>
    </row>
    <row r="30" spans="1:11" ht="15" x14ac:dyDescent="0.25">
      <c r="A30" s="52"/>
      <c r="B30" s="65"/>
      <c r="C30" s="54"/>
      <c r="D30" s="65" t="s">
        <v>1923</v>
      </c>
      <c r="E30" s="54" t="s">
        <v>1759</v>
      </c>
      <c r="F30" s="54" t="s">
        <v>18</v>
      </c>
      <c r="G30" s="55">
        <v>22.1</v>
      </c>
      <c r="H30" s="66">
        <v>1105</v>
      </c>
      <c r="I30" s="56" t="s">
        <v>1731</v>
      </c>
      <c r="J30" s="57" t="s">
        <v>1419</v>
      </c>
      <c r="K30" s="115">
        <f t="shared" si="2"/>
        <v>1105</v>
      </c>
    </row>
    <row r="31" spans="1:11" ht="15" x14ac:dyDescent="0.25">
      <c r="A31" s="52"/>
      <c r="B31" s="65"/>
      <c r="C31" s="54"/>
      <c r="D31" s="65" t="s">
        <v>1924</v>
      </c>
      <c r="E31" s="54" t="s">
        <v>1760</v>
      </c>
      <c r="F31" s="54" t="s">
        <v>18</v>
      </c>
      <c r="G31" s="55">
        <v>26.49</v>
      </c>
      <c r="H31" s="66">
        <v>4714.43</v>
      </c>
      <c r="I31" s="56" t="s">
        <v>1731</v>
      </c>
      <c r="J31" s="57" t="s">
        <v>1419</v>
      </c>
      <c r="K31" s="115">
        <f t="shared" si="2"/>
        <v>4714.43</v>
      </c>
    </row>
    <row r="32" spans="1:11" ht="15" x14ac:dyDescent="0.25">
      <c r="A32" s="52"/>
      <c r="B32" s="65"/>
      <c r="C32" s="54"/>
      <c r="D32" s="65"/>
      <c r="E32" s="54" t="s">
        <v>1932</v>
      </c>
      <c r="F32" s="54" t="s">
        <v>18</v>
      </c>
      <c r="G32" s="55">
        <v>300</v>
      </c>
      <c r="H32" s="66">
        <v>315060.7</v>
      </c>
      <c r="I32" s="56"/>
      <c r="J32" s="113"/>
      <c r="K32" s="116">
        <f t="shared" si="2"/>
        <v>315060.7</v>
      </c>
    </row>
    <row r="33" spans="1:11" ht="15" x14ac:dyDescent="0.25">
      <c r="A33" s="59" t="s">
        <v>1753</v>
      </c>
      <c r="B33" s="60"/>
      <c r="C33" s="60"/>
      <c r="D33" s="60"/>
      <c r="E33" s="60"/>
      <c r="F33" s="60"/>
      <c r="G33" s="61">
        <v>8079.4850000000006</v>
      </c>
      <c r="H33" s="64">
        <v>15330481.139999999</v>
      </c>
      <c r="I33" s="62"/>
      <c r="J33" s="62"/>
      <c r="K33" s="64">
        <f>SUM(K4:K32)</f>
        <v>2198787.9900000007</v>
      </c>
    </row>
    <row r="34" spans="1:11" x14ac:dyDescent="0.3">
      <c r="K34" s="2"/>
    </row>
  </sheetData>
  <mergeCells count="1">
    <mergeCell ref="J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="91" zoomScaleNormal="91" workbookViewId="0">
      <pane ySplit="3" topLeftCell="A4" activePane="bottomLeft" state="frozen"/>
      <selection pane="bottomLeft" activeCell="K17" sqref="K17"/>
    </sheetView>
  </sheetViews>
  <sheetFormatPr defaultRowHeight="18.75" outlineLevelCol="1" x14ac:dyDescent="0.3"/>
  <cols>
    <col min="1" max="1" width="8.6640625" customWidth="1"/>
    <col min="2" max="3" width="14" hidden="1" customWidth="1" outlineLevel="1"/>
    <col min="4" max="4" width="21.33203125" hidden="1" customWidth="1" outlineLevel="1"/>
    <col min="5" max="5" width="51.6640625" customWidth="1" collapsed="1"/>
    <col min="6" max="6" width="8.6640625" customWidth="1"/>
    <col min="7" max="7" width="11.5" customWidth="1"/>
    <col min="8" max="8" width="16.5" customWidth="1"/>
    <col min="9" max="9" width="70.1640625" customWidth="1"/>
    <col min="10" max="10" width="9" style="72" customWidth="1"/>
    <col min="11" max="11" width="19" bestFit="1" customWidth="1"/>
  </cols>
  <sheetData>
    <row r="1" spans="1:11" x14ac:dyDescent="0.3">
      <c r="A1" s="45" t="s">
        <v>1928</v>
      </c>
    </row>
    <row r="3" spans="1:11" ht="45" x14ac:dyDescent="0.2">
      <c r="A3" s="103" t="s">
        <v>1668</v>
      </c>
      <c r="B3" s="104" t="s">
        <v>1761</v>
      </c>
      <c r="C3" s="104" t="s">
        <v>1762</v>
      </c>
      <c r="D3" s="104" t="s">
        <v>1763</v>
      </c>
      <c r="E3" s="104" t="s">
        <v>1670</v>
      </c>
      <c r="F3" s="104" t="s">
        <v>1671</v>
      </c>
      <c r="G3" s="104" t="s">
        <v>1672</v>
      </c>
      <c r="H3" s="105" t="s">
        <v>1764</v>
      </c>
      <c r="I3" s="106" t="s">
        <v>1674</v>
      </c>
      <c r="J3" s="140" t="s">
        <v>1765</v>
      </c>
      <c r="K3" s="141"/>
    </row>
    <row r="4" spans="1:11" x14ac:dyDescent="0.3">
      <c r="A4" s="52" t="s">
        <v>1669</v>
      </c>
      <c r="B4" s="65" t="s">
        <v>10</v>
      </c>
      <c r="C4" s="54" t="s">
        <v>1766</v>
      </c>
      <c r="D4" s="65" t="s">
        <v>1767</v>
      </c>
      <c r="E4" s="54" t="s">
        <v>1673</v>
      </c>
      <c r="F4" s="54" t="s">
        <v>18</v>
      </c>
      <c r="G4" s="55">
        <v>264.55</v>
      </c>
      <c r="H4" s="66">
        <v>686613.05</v>
      </c>
      <c r="I4" s="56" t="s">
        <v>1675</v>
      </c>
      <c r="J4" s="53"/>
      <c r="K4" s="40"/>
    </row>
    <row r="5" spans="1:11" x14ac:dyDescent="0.3">
      <c r="A5" s="52"/>
      <c r="B5" s="65"/>
      <c r="C5" s="54" t="s">
        <v>1768</v>
      </c>
      <c r="D5" s="65" t="s">
        <v>1769</v>
      </c>
      <c r="E5" s="54" t="s">
        <v>1770</v>
      </c>
      <c r="F5" s="54" t="s">
        <v>18</v>
      </c>
      <c r="G5" s="55">
        <v>112.5</v>
      </c>
      <c r="H5" s="66">
        <v>3988.6</v>
      </c>
      <c r="I5" s="56" t="s">
        <v>1771</v>
      </c>
      <c r="J5" s="53"/>
      <c r="K5" s="40"/>
    </row>
    <row r="6" spans="1:11" ht="15" x14ac:dyDescent="0.25">
      <c r="A6" s="52"/>
      <c r="B6" s="65"/>
      <c r="C6" s="54" t="s">
        <v>1772</v>
      </c>
      <c r="D6" s="65" t="s">
        <v>1773</v>
      </c>
      <c r="E6" s="54" t="s">
        <v>1774</v>
      </c>
      <c r="F6" s="54" t="s">
        <v>18</v>
      </c>
      <c r="G6" s="55">
        <v>22435.4</v>
      </c>
      <c r="H6" s="66">
        <v>9271414.9600000009</v>
      </c>
      <c r="I6" s="56" t="s">
        <v>1775</v>
      </c>
      <c r="J6" s="57"/>
      <c r="K6" s="40"/>
    </row>
    <row r="7" spans="1:11" ht="15" x14ac:dyDescent="0.25">
      <c r="A7" s="52"/>
      <c r="B7" s="65"/>
      <c r="C7" s="54"/>
      <c r="D7" s="65" t="s">
        <v>1776</v>
      </c>
      <c r="E7" s="67" t="s">
        <v>1745</v>
      </c>
      <c r="F7" s="67" t="s">
        <v>18</v>
      </c>
      <c r="G7" s="68">
        <v>1000</v>
      </c>
      <c r="H7" s="69">
        <v>480694.78</v>
      </c>
      <c r="I7" s="70" t="s">
        <v>1752</v>
      </c>
      <c r="J7" s="57"/>
      <c r="K7" s="40"/>
    </row>
    <row r="8" spans="1:11" ht="15" x14ac:dyDescent="0.25">
      <c r="A8" s="52"/>
      <c r="B8" s="65"/>
      <c r="C8" s="54"/>
      <c r="D8" s="65" t="s">
        <v>1777</v>
      </c>
      <c r="E8" s="67" t="s">
        <v>1778</v>
      </c>
      <c r="F8" s="67" t="s">
        <v>18</v>
      </c>
      <c r="G8" s="68">
        <v>2237.5</v>
      </c>
      <c r="H8" s="69">
        <v>1638611.95</v>
      </c>
      <c r="I8" s="110" t="s">
        <v>1930</v>
      </c>
      <c r="J8" s="57"/>
      <c r="K8" s="40"/>
    </row>
    <row r="9" spans="1:11" ht="15" x14ac:dyDescent="0.25">
      <c r="A9" s="52"/>
      <c r="B9" s="65"/>
      <c r="C9" s="54"/>
      <c r="D9" s="65" t="s">
        <v>1779</v>
      </c>
      <c r="E9" s="67" t="s">
        <v>1780</v>
      </c>
      <c r="F9" s="67" t="s">
        <v>18</v>
      </c>
      <c r="G9" s="68">
        <v>2550</v>
      </c>
      <c r="H9" s="69">
        <v>789665.27</v>
      </c>
      <c r="I9" s="70" t="s">
        <v>1752</v>
      </c>
      <c r="J9" s="57"/>
      <c r="K9" s="40"/>
    </row>
    <row r="10" spans="1:11" x14ac:dyDescent="0.3">
      <c r="A10" s="52"/>
      <c r="B10" s="65"/>
      <c r="C10" s="54"/>
      <c r="D10" s="65" t="s">
        <v>1781</v>
      </c>
      <c r="E10" s="54" t="s">
        <v>1782</v>
      </c>
      <c r="F10" s="54" t="s">
        <v>46</v>
      </c>
      <c r="G10" s="55">
        <v>0.19500000000000001</v>
      </c>
      <c r="H10" s="66">
        <v>110189.02</v>
      </c>
      <c r="I10" s="56" t="s">
        <v>1783</v>
      </c>
      <c r="J10" s="53"/>
      <c r="K10" s="40"/>
    </row>
    <row r="11" spans="1:11" x14ac:dyDescent="0.3">
      <c r="A11" s="52"/>
      <c r="B11" s="65"/>
      <c r="C11" s="54"/>
      <c r="D11" s="65" t="s">
        <v>1784</v>
      </c>
      <c r="E11" s="54" t="s">
        <v>1785</v>
      </c>
      <c r="F11" s="54" t="s">
        <v>166</v>
      </c>
      <c r="G11" s="55">
        <v>600</v>
      </c>
      <c r="H11" s="66">
        <v>39.35</v>
      </c>
      <c r="I11" s="56" t="s">
        <v>1783</v>
      </c>
      <c r="J11" s="53"/>
      <c r="K11" s="40"/>
    </row>
    <row r="12" spans="1:11" x14ac:dyDescent="0.3">
      <c r="A12" s="52"/>
      <c r="B12" s="65"/>
      <c r="C12" s="54"/>
      <c r="D12" s="65" t="s">
        <v>1786</v>
      </c>
      <c r="E12" s="54" t="s">
        <v>1787</v>
      </c>
      <c r="F12" s="54" t="s">
        <v>46</v>
      </c>
      <c r="G12" s="55">
        <v>0.52600000000000002</v>
      </c>
      <c r="H12" s="66">
        <v>251032.54</v>
      </c>
      <c r="I12" s="56" t="s">
        <v>1783</v>
      </c>
      <c r="J12" s="53"/>
      <c r="K12" s="40"/>
    </row>
    <row r="13" spans="1:11" x14ac:dyDescent="0.3">
      <c r="A13" s="52"/>
      <c r="B13" s="65"/>
      <c r="C13" s="54"/>
      <c r="D13" s="65" t="s">
        <v>1788</v>
      </c>
      <c r="E13" s="54" t="s">
        <v>1789</v>
      </c>
      <c r="F13" s="54" t="s">
        <v>18</v>
      </c>
      <c r="G13" s="55">
        <v>2414</v>
      </c>
      <c r="H13" s="66">
        <v>17136.27</v>
      </c>
      <c r="I13" s="56" t="s">
        <v>1790</v>
      </c>
      <c r="J13" s="53"/>
      <c r="K13" s="40"/>
    </row>
    <row r="14" spans="1:11" ht="15" x14ac:dyDescent="0.25">
      <c r="A14" s="52"/>
      <c r="B14" s="65"/>
      <c r="C14" s="54" t="s">
        <v>252</v>
      </c>
      <c r="D14" s="65" t="s">
        <v>1791</v>
      </c>
      <c r="E14" s="54" t="s">
        <v>1676</v>
      </c>
      <c r="F14" s="54" t="s">
        <v>18</v>
      </c>
      <c r="G14" s="55">
        <v>547.5</v>
      </c>
      <c r="H14" s="66">
        <v>1058607.6200000001</v>
      </c>
      <c r="I14" s="56" t="s">
        <v>1677</v>
      </c>
      <c r="J14" s="57" t="s">
        <v>1419</v>
      </c>
      <c r="K14" s="58">
        <f>H14</f>
        <v>1058607.6200000001</v>
      </c>
    </row>
    <row r="15" spans="1:11" ht="15" x14ac:dyDescent="0.25">
      <c r="A15" s="52"/>
      <c r="B15" s="65"/>
      <c r="C15" s="54"/>
      <c r="D15" s="65" t="s">
        <v>1773</v>
      </c>
      <c r="E15" s="54" t="s">
        <v>1774</v>
      </c>
      <c r="F15" s="54" t="s">
        <v>18</v>
      </c>
      <c r="G15" s="55">
        <v>513</v>
      </c>
      <c r="H15" s="66">
        <v>211996.93</v>
      </c>
      <c r="I15" s="56" t="s">
        <v>1775</v>
      </c>
      <c r="J15" s="57"/>
      <c r="K15" s="40"/>
    </row>
    <row r="16" spans="1:11" ht="15" x14ac:dyDescent="0.25">
      <c r="A16" s="52"/>
      <c r="B16" s="65"/>
      <c r="C16" s="54"/>
      <c r="D16" s="65" t="s">
        <v>1792</v>
      </c>
      <c r="E16" s="54" t="s">
        <v>1678</v>
      </c>
      <c r="F16" s="54" t="s">
        <v>18</v>
      </c>
      <c r="G16" s="55">
        <v>1.5</v>
      </c>
      <c r="H16" s="66">
        <v>706.45</v>
      </c>
      <c r="I16" s="56" t="s">
        <v>1679</v>
      </c>
      <c r="J16" s="57" t="s">
        <v>1419</v>
      </c>
      <c r="K16" s="58">
        <f>H16</f>
        <v>706.45</v>
      </c>
    </row>
    <row r="17" spans="1:11" ht="15" x14ac:dyDescent="0.25">
      <c r="A17" s="52"/>
      <c r="B17" s="65"/>
      <c r="C17" s="54"/>
      <c r="D17" s="65" t="s">
        <v>1793</v>
      </c>
      <c r="E17" s="67" t="s">
        <v>1794</v>
      </c>
      <c r="F17" s="67" t="s">
        <v>18</v>
      </c>
      <c r="G17" s="68">
        <v>9.6999999999999993</v>
      </c>
      <c r="H17" s="69">
        <v>2443.9</v>
      </c>
      <c r="I17" s="70" t="s">
        <v>1752</v>
      </c>
      <c r="J17" s="57"/>
      <c r="K17" s="40"/>
    </row>
    <row r="18" spans="1:11" ht="15" x14ac:dyDescent="0.25">
      <c r="A18" s="52"/>
      <c r="B18" s="65"/>
      <c r="C18" s="54"/>
      <c r="D18" s="65" t="s">
        <v>1795</v>
      </c>
      <c r="E18" s="67" t="s">
        <v>1796</v>
      </c>
      <c r="F18" s="67" t="s">
        <v>18</v>
      </c>
      <c r="G18" s="68">
        <v>770.8</v>
      </c>
      <c r="H18" s="69">
        <v>399750.3</v>
      </c>
      <c r="I18" s="70" t="s">
        <v>1752</v>
      </c>
      <c r="J18" s="57"/>
      <c r="K18" s="40"/>
    </row>
    <row r="19" spans="1:11" ht="15" x14ac:dyDescent="0.25">
      <c r="A19" s="52"/>
      <c r="B19" s="65"/>
      <c r="C19" s="54"/>
      <c r="D19" s="65" t="s">
        <v>1797</v>
      </c>
      <c r="E19" s="67" t="s">
        <v>1798</v>
      </c>
      <c r="F19" s="67" t="s">
        <v>18</v>
      </c>
      <c r="G19" s="68">
        <v>24.4</v>
      </c>
      <c r="H19" s="69">
        <v>4486.91</v>
      </c>
      <c r="I19" s="70" t="s">
        <v>1752</v>
      </c>
      <c r="J19" s="57"/>
      <c r="K19" s="40"/>
    </row>
    <row r="20" spans="1:11" ht="15" x14ac:dyDescent="0.25">
      <c r="A20" s="52"/>
      <c r="B20" s="65"/>
      <c r="C20" s="54"/>
      <c r="D20" s="65" t="s">
        <v>1799</v>
      </c>
      <c r="E20" s="67" t="s">
        <v>1800</v>
      </c>
      <c r="F20" s="67" t="s">
        <v>18</v>
      </c>
      <c r="G20" s="68">
        <v>14.7</v>
      </c>
      <c r="H20" s="69">
        <v>19672.419999999998</v>
      </c>
      <c r="I20" s="70" t="s">
        <v>1752</v>
      </c>
      <c r="J20" s="57"/>
      <c r="K20" s="40"/>
    </row>
    <row r="21" spans="1:11" ht="15" x14ac:dyDescent="0.25">
      <c r="A21" s="52"/>
      <c r="B21" s="65"/>
      <c r="C21" s="54"/>
      <c r="D21" s="65" t="s">
        <v>1801</v>
      </c>
      <c r="E21" s="67" t="s">
        <v>1802</v>
      </c>
      <c r="F21" s="67" t="s">
        <v>18</v>
      </c>
      <c r="G21" s="68">
        <v>7.4</v>
      </c>
      <c r="H21" s="69">
        <v>2247.33</v>
      </c>
      <c r="I21" s="70" t="s">
        <v>1752</v>
      </c>
      <c r="J21" s="57"/>
      <c r="K21" s="40"/>
    </row>
    <row r="22" spans="1:11" ht="15" x14ac:dyDescent="0.25">
      <c r="A22" s="52"/>
      <c r="B22" s="65"/>
      <c r="C22" s="54"/>
      <c r="D22" s="65" t="s">
        <v>1803</v>
      </c>
      <c r="E22" s="67" t="s">
        <v>1804</v>
      </c>
      <c r="F22" s="67" t="s">
        <v>18</v>
      </c>
      <c r="G22" s="68">
        <v>41.5</v>
      </c>
      <c r="H22" s="69">
        <v>13427.66</v>
      </c>
      <c r="I22" s="70" t="s">
        <v>1805</v>
      </c>
      <c r="J22" s="57"/>
      <c r="K22" s="40"/>
    </row>
    <row r="23" spans="1:11" ht="15" x14ac:dyDescent="0.25">
      <c r="A23" s="52"/>
      <c r="B23" s="65"/>
      <c r="C23" s="54" t="s">
        <v>1806</v>
      </c>
      <c r="D23" s="65" t="s">
        <v>1807</v>
      </c>
      <c r="E23" s="54" t="s">
        <v>1680</v>
      </c>
      <c r="F23" s="54" t="s">
        <v>18</v>
      </c>
      <c r="G23" s="55">
        <v>322.23</v>
      </c>
      <c r="H23" s="66">
        <v>249925.79</v>
      </c>
      <c r="I23" s="56" t="s">
        <v>1731</v>
      </c>
      <c r="J23" s="57" t="s">
        <v>1419</v>
      </c>
      <c r="K23" s="58">
        <f t="shared" ref="K23:K76" si="0">H23</f>
        <v>249925.79</v>
      </c>
    </row>
    <row r="24" spans="1:11" ht="15" x14ac:dyDescent="0.25">
      <c r="A24" s="52"/>
      <c r="B24" s="65"/>
      <c r="C24" s="54"/>
      <c r="D24" s="65" t="s">
        <v>1808</v>
      </c>
      <c r="E24" s="54" t="s">
        <v>1681</v>
      </c>
      <c r="F24" s="54" t="s">
        <v>18</v>
      </c>
      <c r="G24" s="55">
        <v>129</v>
      </c>
      <c r="H24" s="66">
        <v>101809.89</v>
      </c>
      <c r="I24" s="56" t="s">
        <v>1731</v>
      </c>
      <c r="J24" s="57" t="s">
        <v>1419</v>
      </c>
      <c r="K24" s="58">
        <f t="shared" si="0"/>
        <v>101809.89</v>
      </c>
    </row>
    <row r="25" spans="1:11" ht="15" x14ac:dyDescent="0.25">
      <c r="A25" s="52"/>
      <c r="B25" s="65"/>
      <c r="C25" s="54"/>
      <c r="D25" s="65" t="s">
        <v>1809</v>
      </c>
      <c r="E25" s="54" t="s">
        <v>1682</v>
      </c>
      <c r="F25" s="54" t="s">
        <v>18</v>
      </c>
      <c r="G25" s="55">
        <v>97.3</v>
      </c>
      <c r="H25" s="66">
        <v>10259.709999999999</v>
      </c>
      <c r="I25" s="56" t="s">
        <v>1731</v>
      </c>
      <c r="J25" s="57" t="s">
        <v>1419</v>
      </c>
      <c r="K25" s="58">
        <f t="shared" si="0"/>
        <v>10259.709999999999</v>
      </c>
    </row>
    <row r="26" spans="1:11" ht="15" x14ac:dyDescent="0.25">
      <c r="A26" s="52"/>
      <c r="B26" s="65"/>
      <c r="C26" s="54"/>
      <c r="D26" s="65" t="s">
        <v>1810</v>
      </c>
      <c r="E26" s="54" t="s">
        <v>1683</v>
      </c>
      <c r="F26" s="54" t="s">
        <v>18</v>
      </c>
      <c r="G26" s="55">
        <v>38</v>
      </c>
      <c r="H26" s="66">
        <v>30409.57</v>
      </c>
      <c r="I26" s="56" t="s">
        <v>1731</v>
      </c>
      <c r="J26" s="57" t="s">
        <v>1419</v>
      </c>
      <c r="K26" s="58">
        <f t="shared" si="0"/>
        <v>30409.57</v>
      </c>
    </row>
    <row r="27" spans="1:11" ht="15" x14ac:dyDescent="0.25">
      <c r="A27" s="52"/>
      <c r="B27" s="65"/>
      <c r="C27" s="54"/>
      <c r="D27" s="65" t="s">
        <v>1811</v>
      </c>
      <c r="E27" s="54" t="s">
        <v>1684</v>
      </c>
      <c r="F27" s="54" t="s">
        <v>18</v>
      </c>
      <c r="G27" s="55">
        <v>1924.33</v>
      </c>
      <c r="H27" s="66">
        <v>899648.25</v>
      </c>
      <c r="I27" s="56" t="s">
        <v>1731</v>
      </c>
      <c r="J27" s="57" t="s">
        <v>1419</v>
      </c>
      <c r="K27" s="58">
        <f t="shared" si="0"/>
        <v>899648.25</v>
      </c>
    </row>
    <row r="28" spans="1:11" ht="15" x14ac:dyDescent="0.25">
      <c r="A28" s="52"/>
      <c r="B28" s="65"/>
      <c r="C28" s="54"/>
      <c r="D28" s="65" t="s">
        <v>1812</v>
      </c>
      <c r="E28" s="54" t="s">
        <v>1685</v>
      </c>
      <c r="F28" s="54" t="s">
        <v>18</v>
      </c>
      <c r="G28" s="55">
        <v>67.7</v>
      </c>
      <c r="H28" s="66">
        <v>33440.480000000003</v>
      </c>
      <c r="I28" s="56" t="s">
        <v>1731</v>
      </c>
      <c r="J28" s="57" t="s">
        <v>1419</v>
      </c>
      <c r="K28" s="58">
        <f t="shared" si="0"/>
        <v>33440.480000000003</v>
      </c>
    </row>
    <row r="29" spans="1:11" ht="15" x14ac:dyDescent="0.25">
      <c r="A29" s="52"/>
      <c r="B29" s="65"/>
      <c r="C29" s="54"/>
      <c r="D29" s="65" t="s">
        <v>1813</v>
      </c>
      <c r="E29" s="54" t="s">
        <v>1686</v>
      </c>
      <c r="F29" s="54" t="s">
        <v>18</v>
      </c>
      <c r="G29" s="55">
        <v>155.99</v>
      </c>
      <c r="H29" s="66">
        <v>77804.759999999995</v>
      </c>
      <c r="I29" s="56" t="s">
        <v>1731</v>
      </c>
      <c r="J29" s="57" t="s">
        <v>1419</v>
      </c>
      <c r="K29" s="58">
        <f t="shared" si="0"/>
        <v>77804.759999999995</v>
      </c>
    </row>
    <row r="30" spans="1:11" ht="15" x14ac:dyDescent="0.25">
      <c r="A30" s="52"/>
      <c r="B30" s="65"/>
      <c r="C30" s="54"/>
      <c r="D30" s="65" t="s">
        <v>1814</v>
      </c>
      <c r="E30" s="54" t="s">
        <v>1687</v>
      </c>
      <c r="F30" s="54" t="s">
        <v>18</v>
      </c>
      <c r="G30" s="55">
        <v>8.34</v>
      </c>
      <c r="H30" s="66">
        <v>3946.87</v>
      </c>
      <c r="I30" s="56" t="s">
        <v>1731</v>
      </c>
      <c r="J30" s="57" t="s">
        <v>1419</v>
      </c>
      <c r="K30" s="58">
        <f t="shared" si="0"/>
        <v>3946.87</v>
      </c>
    </row>
    <row r="31" spans="1:11" ht="15" x14ac:dyDescent="0.25">
      <c r="A31" s="52"/>
      <c r="B31" s="65"/>
      <c r="C31" s="54"/>
      <c r="D31" s="65" t="s">
        <v>1815</v>
      </c>
      <c r="E31" s="54" t="s">
        <v>1688</v>
      </c>
      <c r="F31" s="54" t="s">
        <v>18</v>
      </c>
      <c r="G31" s="55">
        <v>571.6</v>
      </c>
      <c r="H31" s="66">
        <v>173415.19</v>
      </c>
      <c r="I31" s="56" t="s">
        <v>1731</v>
      </c>
      <c r="J31" s="57" t="s">
        <v>1419</v>
      </c>
      <c r="K31" s="58">
        <f t="shared" si="0"/>
        <v>173415.19</v>
      </c>
    </row>
    <row r="32" spans="1:11" ht="15" x14ac:dyDescent="0.25">
      <c r="A32" s="52"/>
      <c r="B32" s="65"/>
      <c r="C32" s="54"/>
      <c r="D32" s="65" t="s">
        <v>1816</v>
      </c>
      <c r="E32" s="54" t="s">
        <v>1689</v>
      </c>
      <c r="F32" s="54" t="s">
        <v>18</v>
      </c>
      <c r="G32" s="55">
        <v>331.91</v>
      </c>
      <c r="H32" s="66">
        <v>98295.54</v>
      </c>
      <c r="I32" s="56" t="s">
        <v>1731</v>
      </c>
      <c r="J32" s="57" t="s">
        <v>1419</v>
      </c>
      <c r="K32" s="58">
        <f t="shared" si="0"/>
        <v>98295.54</v>
      </c>
    </row>
    <row r="33" spans="1:11" ht="15" x14ac:dyDescent="0.25">
      <c r="A33" s="52"/>
      <c r="B33" s="65"/>
      <c r="C33" s="54"/>
      <c r="D33" s="65" t="s">
        <v>1817</v>
      </c>
      <c r="E33" s="54" t="s">
        <v>1690</v>
      </c>
      <c r="F33" s="54" t="s">
        <v>18</v>
      </c>
      <c r="G33" s="55">
        <v>28.24</v>
      </c>
      <c r="H33" s="66">
        <v>8567.75</v>
      </c>
      <c r="I33" s="56" t="s">
        <v>1731</v>
      </c>
      <c r="J33" s="57" t="s">
        <v>1419</v>
      </c>
      <c r="K33" s="58">
        <f t="shared" si="0"/>
        <v>8567.75</v>
      </c>
    </row>
    <row r="34" spans="1:11" ht="15" x14ac:dyDescent="0.25">
      <c r="A34" s="52"/>
      <c r="B34" s="65"/>
      <c r="C34" s="54"/>
      <c r="D34" s="65" t="s">
        <v>1818</v>
      </c>
      <c r="E34" s="54" t="s">
        <v>1691</v>
      </c>
      <c r="F34" s="54" t="s">
        <v>18</v>
      </c>
      <c r="G34" s="55">
        <v>388.16</v>
      </c>
      <c r="H34" s="66">
        <v>71429.8</v>
      </c>
      <c r="I34" s="56" t="s">
        <v>1731</v>
      </c>
      <c r="J34" s="57" t="s">
        <v>1419</v>
      </c>
      <c r="K34" s="58">
        <f t="shared" si="0"/>
        <v>71429.8</v>
      </c>
    </row>
    <row r="35" spans="1:11" ht="15" x14ac:dyDescent="0.25">
      <c r="A35" s="52"/>
      <c r="B35" s="65"/>
      <c r="C35" s="54"/>
      <c r="D35" s="65" t="s">
        <v>1819</v>
      </c>
      <c r="E35" s="54" t="s">
        <v>1692</v>
      </c>
      <c r="F35" s="54" t="s">
        <v>18</v>
      </c>
      <c r="G35" s="55">
        <v>209.7</v>
      </c>
      <c r="H35" s="66">
        <v>54326.8</v>
      </c>
      <c r="I35" s="56" t="s">
        <v>1731</v>
      </c>
      <c r="J35" s="57" t="s">
        <v>1419</v>
      </c>
      <c r="K35" s="58">
        <f t="shared" si="0"/>
        <v>54326.8</v>
      </c>
    </row>
    <row r="36" spans="1:11" ht="15" x14ac:dyDescent="0.25">
      <c r="A36" s="52"/>
      <c r="B36" s="65"/>
      <c r="C36" s="54"/>
      <c r="D36" s="65" t="s">
        <v>1820</v>
      </c>
      <c r="E36" s="54" t="s">
        <v>1693</v>
      </c>
      <c r="F36" s="54" t="s">
        <v>18</v>
      </c>
      <c r="G36" s="55">
        <v>45.85</v>
      </c>
      <c r="H36" s="66">
        <v>10955.25</v>
      </c>
      <c r="I36" s="56" t="s">
        <v>1731</v>
      </c>
      <c r="J36" s="57" t="s">
        <v>1419</v>
      </c>
      <c r="K36" s="58">
        <f t="shared" si="0"/>
        <v>10955.25</v>
      </c>
    </row>
    <row r="37" spans="1:11" ht="15" x14ac:dyDescent="0.25">
      <c r="A37" s="52"/>
      <c r="B37" s="65"/>
      <c r="C37" s="54"/>
      <c r="D37" s="65" t="s">
        <v>1821</v>
      </c>
      <c r="E37" s="54" t="s">
        <v>1694</v>
      </c>
      <c r="F37" s="54" t="s">
        <v>18</v>
      </c>
      <c r="G37" s="55">
        <v>26</v>
      </c>
      <c r="H37" s="66">
        <v>7736.87</v>
      </c>
      <c r="I37" s="56" t="s">
        <v>1731</v>
      </c>
      <c r="J37" s="57" t="s">
        <v>1419</v>
      </c>
      <c r="K37" s="58">
        <f t="shared" si="0"/>
        <v>7736.87</v>
      </c>
    </row>
    <row r="38" spans="1:11" ht="15" x14ac:dyDescent="0.25">
      <c r="A38" s="52"/>
      <c r="B38" s="65"/>
      <c r="C38" s="54"/>
      <c r="D38" s="65" t="s">
        <v>1822</v>
      </c>
      <c r="E38" s="54" t="s">
        <v>1695</v>
      </c>
      <c r="F38" s="54" t="s">
        <v>11</v>
      </c>
      <c r="G38" s="55">
        <v>56666</v>
      </c>
      <c r="H38" s="66">
        <v>181600.27</v>
      </c>
      <c r="I38" s="56" t="s">
        <v>1731</v>
      </c>
      <c r="J38" s="57" t="s">
        <v>1419</v>
      </c>
      <c r="K38" s="58">
        <f t="shared" si="0"/>
        <v>181600.27</v>
      </c>
    </row>
    <row r="39" spans="1:11" ht="15" x14ac:dyDescent="0.25">
      <c r="A39" s="52"/>
      <c r="B39" s="65"/>
      <c r="C39" s="54"/>
      <c r="D39" s="65" t="s">
        <v>1823</v>
      </c>
      <c r="E39" s="54" t="s">
        <v>1696</v>
      </c>
      <c r="F39" s="54" t="s">
        <v>11</v>
      </c>
      <c r="G39" s="55">
        <v>4090</v>
      </c>
      <c r="H39" s="66">
        <v>62981.15</v>
      </c>
      <c r="I39" s="56" t="s">
        <v>1731</v>
      </c>
      <c r="J39" s="57" t="s">
        <v>1419</v>
      </c>
      <c r="K39" s="58">
        <f t="shared" si="0"/>
        <v>62981.15</v>
      </c>
    </row>
    <row r="40" spans="1:11" ht="15" x14ac:dyDescent="0.25">
      <c r="A40" s="52"/>
      <c r="B40" s="65"/>
      <c r="C40" s="54"/>
      <c r="D40" s="65" t="s">
        <v>1824</v>
      </c>
      <c r="E40" s="54" t="s">
        <v>1697</v>
      </c>
      <c r="F40" s="54" t="s">
        <v>18</v>
      </c>
      <c r="G40" s="55">
        <v>846.03</v>
      </c>
      <c r="H40" s="66">
        <v>360399.97</v>
      </c>
      <c r="I40" s="56" t="s">
        <v>1731</v>
      </c>
      <c r="J40" s="57" t="s">
        <v>1419</v>
      </c>
      <c r="K40" s="58">
        <f t="shared" si="0"/>
        <v>360399.97</v>
      </c>
    </row>
    <row r="41" spans="1:11" ht="15" x14ac:dyDescent="0.25">
      <c r="A41" s="52"/>
      <c r="B41" s="65"/>
      <c r="C41" s="54"/>
      <c r="D41" s="65" t="s">
        <v>1825</v>
      </c>
      <c r="E41" s="54" t="s">
        <v>1698</v>
      </c>
      <c r="F41" s="54" t="s">
        <v>18</v>
      </c>
      <c r="G41" s="55">
        <v>2075.1950000000002</v>
      </c>
      <c r="H41" s="66">
        <v>786312.27</v>
      </c>
      <c r="I41" s="56" t="s">
        <v>1731</v>
      </c>
      <c r="J41" s="57" t="s">
        <v>1419</v>
      </c>
      <c r="K41" s="58">
        <f t="shared" si="0"/>
        <v>786312.27</v>
      </c>
    </row>
    <row r="42" spans="1:11" ht="15" x14ac:dyDescent="0.25">
      <c r="A42" s="52"/>
      <c r="B42" s="65"/>
      <c r="C42" s="54"/>
      <c r="D42" s="65" t="s">
        <v>1826</v>
      </c>
      <c r="E42" s="54" t="s">
        <v>1699</v>
      </c>
      <c r="F42" s="54" t="s">
        <v>18</v>
      </c>
      <c r="G42" s="55">
        <v>483.43400000000003</v>
      </c>
      <c r="H42" s="66">
        <v>908986.56</v>
      </c>
      <c r="I42" s="56" t="s">
        <v>1731</v>
      </c>
      <c r="J42" s="57" t="s">
        <v>1419</v>
      </c>
      <c r="K42" s="58">
        <f t="shared" si="0"/>
        <v>908986.56</v>
      </c>
    </row>
    <row r="43" spans="1:11" ht="15" x14ac:dyDescent="0.25">
      <c r="A43" s="52"/>
      <c r="B43" s="65"/>
      <c r="C43" s="54"/>
      <c r="D43" s="65" t="s">
        <v>1827</v>
      </c>
      <c r="E43" s="54" t="s">
        <v>1700</v>
      </c>
      <c r="F43" s="54" t="s">
        <v>18</v>
      </c>
      <c r="G43" s="55">
        <v>1</v>
      </c>
      <c r="H43" s="66">
        <v>289.08</v>
      </c>
      <c r="I43" s="56" t="s">
        <v>1731</v>
      </c>
      <c r="J43" s="57" t="s">
        <v>1419</v>
      </c>
      <c r="K43" s="58">
        <f t="shared" si="0"/>
        <v>289.08</v>
      </c>
    </row>
    <row r="44" spans="1:11" ht="15" x14ac:dyDescent="0.25">
      <c r="A44" s="52"/>
      <c r="B44" s="65"/>
      <c r="C44" s="54"/>
      <c r="D44" s="65" t="s">
        <v>1828</v>
      </c>
      <c r="E44" s="54" t="s">
        <v>1701</v>
      </c>
      <c r="F44" s="54" t="s">
        <v>18</v>
      </c>
      <c r="G44" s="55">
        <v>67.239999999999995</v>
      </c>
      <c r="H44" s="66">
        <v>20214.38</v>
      </c>
      <c r="I44" s="56" t="s">
        <v>1731</v>
      </c>
      <c r="J44" s="57" t="s">
        <v>1419</v>
      </c>
      <c r="K44" s="58">
        <f t="shared" si="0"/>
        <v>20214.38</v>
      </c>
    </row>
    <row r="45" spans="1:11" ht="15" x14ac:dyDescent="0.25">
      <c r="A45" s="52"/>
      <c r="B45" s="65"/>
      <c r="C45" s="54"/>
      <c r="D45" s="65" t="s">
        <v>1829</v>
      </c>
      <c r="E45" s="54" t="s">
        <v>1702</v>
      </c>
      <c r="F45" s="54" t="s">
        <v>117</v>
      </c>
      <c r="G45" s="55">
        <v>5</v>
      </c>
      <c r="H45" s="66">
        <v>36833.300000000003</v>
      </c>
      <c r="I45" s="56" t="s">
        <v>1731</v>
      </c>
      <c r="J45" s="57" t="s">
        <v>1419</v>
      </c>
      <c r="K45" s="58">
        <f t="shared" si="0"/>
        <v>36833.300000000003</v>
      </c>
    </row>
    <row r="46" spans="1:11" ht="15" x14ac:dyDescent="0.25">
      <c r="A46" s="52"/>
      <c r="B46" s="65"/>
      <c r="C46" s="54"/>
      <c r="D46" s="65" t="s">
        <v>1830</v>
      </c>
      <c r="E46" s="54" t="s">
        <v>1703</v>
      </c>
      <c r="F46" s="54" t="s">
        <v>11</v>
      </c>
      <c r="G46" s="55">
        <v>60</v>
      </c>
      <c r="H46" s="66">
        <v>12547.22</v>
      </c>
      <c r="I46" s="56" t="s">
        <v>1731</v>
      </c>
      <c r="J46" s="57" t="s">
        <v>1419</v>
      </c>
      <c r="K46" s="58">
        <f t="shared" si="0"/>
        <v>12547.22</v>
      </c>
    </row>
    <row r="47" spans="1:11" ht="15" x14ac:dyDescent="0.25">
      <c r="A47" s="52"/>
      <c r="B47" s="65"/>
      <c r="C47" s="54"/>
      <c r="D47" s="65" t="s">
        <v>1831</v>
      </c>
      <c r="E47" s="54" t="s">
        <v>1684</v>
      </c>
      <c r="F47" s="54" t="s">
        <v>11</v>
      </c>
      <c r="G47" s="55">
        <v>3</v>
      </c>
      <c r="H47" s="66">
        <v>1565.07</v>
      </c>
      <c r="I47" s="56" t="s">
        <v>1731</v>
      </c>
      <c r="J47" s="57" t="s">
        <v>1419</v>
      </c>
      <c r="K47" s="58">
        <f t="shared" si="0"/>
        <v>1565.07</v>
      </c>
    </row>
    <row r="48" spans="1:11" ht="15" x14ac:dyDescent="0.25">
      <c r="A48" s="52"/>
      <c r="B48" s="65"/>
      <c r="C48" s="54"/>
      <c r="D48" s="65" t="s">
        <v>1832</v>
      </c>
      <c r="E48" s="54" t="s">
        <v>1704</v>
      </c>
      <c r="F48" s="54" t="s">
        <v>11</v>
      </c>
      <c r="G48" s="55">
        <v>200</v>
      </c>
      <c r="H48" s="66">
        <v>3013.87</v>
      </c>
      <c r="I48" s="56" t="s">
        <v>1731</v>
      </c>
      <c r="J48" s="57" t="s">
        <v>1419</v>
      </c>
      <c r="K48" s="58">
        <f t="shared" si="0"/>
        <v>3013.87</v>
      </c>
    </row>
    <row r="49" spans="1:11" ht="15" x14ac:dyDescent="0.25">
      <c r="A49" s="52"/>
      <c r="B49" s="65"/>
      <c r="C49" s="54"/>
      <c r="D49" s="65" t="s">
        <v>1833</v>
      </c>
      <c r="E49" s="54" t="s">
        <v>1705</v>
      </c>
      <c r="F49" s="54" t="s">
        <v>11</v>
      </c>
      <c r="G49" s="55">
        <v>297</v>
      </c>
      <c r="H49" s="66">
        <v>30400.39</v>
      </c>
      <c r="I49" s="56" t="s">
        <v>1731</v>
      </c>
      <c r="J49" s="57" t="s">
        <v>1419</v>
      </c>
      <c r="K49" s="58">
        <f t="shared" si="0"/>
        <v>30400.39</v>
      </c>
    </row>
    <row r="50" spans="1:11" ht="15" x14ac:dyDescent="0.25">
      <c r="A50" s="52"/>
      <c r="B50" s="65"/>
      <c r="C50" s="54"/>
      <c r="D50" s="65" t="s">
        <v>1834</v>
      </c>
      <c r="E50" s="54" t="s">
        <v>1706</v>
      </c>
      <c r="F50" s="54" t="s">
        <v>18</v>
      </c>
      <c r="G50" s="55">
        <v>6141.4</v>
      </c>
      <c r="H50" s="66">
        <v>4561090.43</v>
      </c>
      <c r="I50" s="56" t="s">
        <v>1731</v>
      </c>
      <c r="J50" s="57" t="s">
        <v>1419</v>
      </c>
      <c r="K50" s="58">
        <f t="shared" si="0"/>
        <v>4561090.43</v>
      </c>
    </row>
    <row r="51" spans="1:11" ht="15" x14ac:dyDescent="0.25">
      <c r="A51" s="52"/>
      <c r="B51" s="65"/>
      <c r="C51" s="54"/>
      <c r="D51" s="65" t="s">
        <v>1835</v>
      </c>
      <c r="E51" s="54" t="s">
        <v>1707</v>
      </c>
      <c r="F51" s="54" t="s">
        <v>18</v>
      </c>
      <c r="G51" s="55">
        <v>662.08</v>
      </c>
      <c r="H51" s="66">
        <v>524852.44999999995</v>
      </c>
      <c r="I51" s="56" t="s">
        <v>1731</v>
      </c>
      <c r="J51" s="57" t="s">
        <v>1419</v>
      </c>
      <c r="K51" s="58">
        <f t="shared" si="0"/>
        <v>524852.44999999995</v>
      </c>
    </row>
    <row r="52" spans="1:11" ht="15" x14ac:dyDescent="0.25">
      <c r="A52" s="52"/>
      <c r="B52" s="65"/>
      <c r="C52" s="54"/>
      <c r="D52" s="65" t="s">
        <v>1836</v>
      </c>
      <c r="E52" s="54" t="s">
        <v>1708</v>
      </c>
      <c r="F52" s="54" t="s">
        <v>18</v>
      </c>
      <c r="G52" s="55">
        <v>6</v>
      </c>
      <c r="H52" s="66">
        <v>7182.97</v>
      </c>
      <c r="I52" s="56" t="s">
        <v>1731</v>
      </c>
      <c r="J52" s="57" t="s">
        <v>1419</v>
      </c>
      <c r="K52" s="58">
        <f t="shared" si="0"/>
        <v>7182.97</v>
      </c>
    </row>
    <row r="53" spans="1:11" ht="15" x14ac:dyDescent="0.25">
      <c r="A53" s="52"/>
      <c r="B53" s="65"/>
      <c r="C53" s="54"/>
      <c r="D53" s="65" t="s">
        <v>1837</v>
      </c>
      <c r="E53" s="54" t="s">
        <v>1709</v>
      </c>
      <c r="F53" s="54" t="s">
        <v>18</v>
      </c>
      <c r="G53" s="55">
        <v>42</v>
      </c>
      <c r="H53" s="66">
        <v>8103.5</v>
      </c>
      <c r="I53" s="56" t="s">
        <v>1731</v>
      </c>
      <c r="J53" s="57" t="s">
        <v>1419</v>
      </c>
      <c r="K53" s="58">
        <f t="shared" si="0"/>
        <v>8103.5</v>
      </c>
    </row>
    <row r="54" spans="1:11" ht="15" x14ac:dyDescent="0.25">
      <c r="A54" s="52"/>
      <c r="B54" s="65"/>
      <c r="C54" s="54"/>
      <c r="D54" s="65" t="s">
        <v>1838</v>
      </c>
      <c r="E54" s="54" t="s">
        <v>1710</v>
      </c>
      <c r="F54" s="54" t="s">
        <v>18</v>
      </c>
      <c r="G54" s="55">
        <v>4.923</v>
      </c>
      <c r="H54" s="66">
        <v>2353.59</v>
      </c>
      <c r="I54" s="56" t="s">
        <v>1731</v>
      </c>
      <c r="J54" s="57" t="s">
        <v>1419</v>
      </c>
      <c r="K54" s="58">
        <f t="shared" si="0"/>
        <v>2353.59</v>
      </c>
    </row>
    <row r="55" spans="1:11" ht="15" x14ac:dyDescent="0.25">
      <c r="A55" s="52"/>
      <c r="B55" s="65"/>
      <c r="C55" s="54"/>
      <c r="D55" s="65" t="s">
        <v>1839</v>
      </c>
      <c r="E55" s="54" t="s">
        <v>1711</v>
      </c>
      <c r="F55" s="54" t="s">
        <v>46</v>
      </c>
      <c r="G55" s="55">
        <v>5.0000000000000001E-3</v>
      </c>
      <c r="H55" s="66">
        <v>2231.9899999999998</v>
      </c>
      <c r="I55" s="56" t="s">
        <v>1731</v>
      </c>
      <c r="J55" s="57" t="s">
        <v>1419</v>
      </c>
      <c r="K55" s="58">
        <f t="shared" si="0"/>
        <v>2231.9899999999998</v>
      </c>
    </row>
    <row r="56" spans="1:11" ht="15" x14ac:dyDescent="0.25">
      <c r="A56" s="52"/>
      <c r="B56" s="65"/>
      <c r="C56" s="54"/>
      <c r="D56" s="65" t="s">
        <v>1840</v>
      </c>
      <c r="E56" s="54" t="s">
        <v>1712</v>
      </c>
      <c r="F56" s="54" t="s">
        <v>46</v>
      </c>
      <c r="G56" s="55">
        <v>4.8000000000000001E-2</v>
      </c>
      <c r="H56" s="66">
        <v>55236.3</v>
      </c>
      <c r="I56" s="56" t="s">
        <v>1731</v>
      </c>
      <c r="J56" s="57" t="s">
        <v>1419</v>
      </c>
      <c r="K56" s="58">
        <f t="shared" si="0"/>
        <v>55236.3</v>
      </c>
    </row>
    <row r="57" spans="1:11" ht="15" x14ac:dyDescent="0.25">
      <c r="A57" s="52"/>
      <c r="B57" s="65"/>
      <c r="C57" s="54"/>
      <c r="D57" s="65" t="s">
        <v>1841</v>
      </c>
      <c r="E57" s="54" t="s">
        <v>1713</v>
      </c>
      <c r="F57" s="54" t="s">
        <v>46</v>
      </c>
      <c r="G57" s="55">
        <v>3.0000000000000001E-3</v>
      </c>
      <c r="H57" s="66">
        <v>525.54999999999995</v>
      </c>
      <c r="I57" s="56" t="s">
        <v>1731</v>
      </c>
      <c r="J57" s="57" t="s">
        <v>1419</v>
      </c>
      <c r="K57" s="58">
        <f t="shared" si="0"/>
        <v>525.54999999999995</v>
      </c>
    </row>
    <row r="58" spans="1:11" ht="15" x14ac:dyDescent="0.25">
      <c r="A58" s="52"/>
      <c r="B58" s="65"/>
      <c r="C58" s="54"/>
      <c r="D58" s="65" t="s">
        <v>1842</v>
      </c>
      <c r="E58" s="54" t="s">
        <v>1714</v>
      </c>
      <c r="F58" s="54" t="s">
        <v>46</v>
      </c>
      <c r="G58" s="55">
        <v>3.3000000000000002E-2</v>
      </c>
      <c r="H58" s="66">
        <v>11933.3</v>
      </c>
      <c r="I58" s="56" t="s">
        <v>1731</v>
      </c>
      <c r="J58" s="57" t="s">
        <v>1419</v>
      </c>
      <c r="K58" s="58">
        <f t="shared" si="0"/>
        <v>11933.3</v>
      </c>
    </row>
    <row r="59" spans="1:11" ht="15" x14ac:dyDescent="0.25">
      <c r="A59" s="52"/>
      <c r="B59" s="65"/>
      <c r="C59" s="54"/>
      <c r="D59" s="65" t="s">
        <v>1843</v>
      </c>
      <c r="E59" s="54" t="s">
        <v>1715</v>
      </c>
      <c r="F59" s="54" t="s">
        <v>46</v>
      </c>
      <c r="G59" s="55">
        <v>4.0000000000000001E-3</v>
      </c>
      <c r="H59" s="66">
        <v>1130.33</v>
      </c>
      <c r="I59" s="56" t="s">
        <v>1731</v>
      </c>
      <c r="J59" s="57" t="s">
        <v>1419</v>
      </c>
      <c r="K59" s="58">
        <f t="shared" si="0"/>
        <v>1130.33</v>
      </c>
    </row>
    <row r="60" spans="1:11" ht="15" x14ac:dyDescent="0.25">
      <c r="A60" s="52"/>
      <c r="B60" s="65"/>
      <c r="C60" s="54"/>
      <c r="D60" s="65" t="s">
        <v>1844</v>
      </c>
      <c r="E60" s="54" t="s">
        <v>1716</v>
      </c>
      <c r="F60" s="54" t="s">
        <v>46</v>
      </c>
      <c r="G60" s="55">
        <v>3.3000000000000002E-2</v>
      </c>
      <c r="H60" s="66">
        <v>9249.92</v>
      </c>
      <c r="I60" s="56" t="s">
        <v>1731</v>
      </c>
      <c r="J60" s="57" t="s">
        <v>1419</v>
      </c>
      <c r="K60" s="58">
        <f t="shared" si="0"/>
        <v>9249.92</v>
      </c>
    </row>
    <row r="61" spans="1:11" ht="15" x14ac:dyDescent="0.25">
      <c r="A61" s="52"/>
      <c r="B61" s="65"/>
      <c r="C61" s="54"/>
      <c r="D61" s="65" t="s">
        <v>1845</v>
      </c>
      <c r="E61" s="54" t="s">
        <v>1717</v>
      </c>
      <c r="F61" s="54" t="s">
        <v>46</v>
      </c>
      <c r="G61" s="55">
        <v>0.121</v>
      </c>
      <c r="H61" s="66">
        <v>9656</v>
      </c>
      <c r="I61" s="56" t="s">
        <v>1731</v>
      </c>
      <c r="J61" s="57" t="s">
        <v>1419</v>
      </c>
      <c r="K61" s="58">
        <f t="shared" si="0"/>
        <v>9656</v>
      </c>
    </row>
    <row r="62" spans="1:11" ht="15" x14ac:dyDescent="0.25">
      <c r="A62" s="52"/>
      <c r="B62" s="65"/>
      <c r="C62" s="54"/>
      <c r="D62" s="65" t="s">
        <v>1846</v>
      </c>
      <c r="E62" s="54" t="s">
        <v>1718</v>
      </c>
      <c r="F62" s="54" t="s">
        <v>46</v>
      </c>
      <c r="G62" s="55">
        <v>2E-3</v>
      </c>
      <c r="H62" s="66">
        <v>1571.65</v>
      </c>
      <c r="I62" s="56" t="s">
        <v>1731</v>
      </c>
      <c r="J62" s="57" t="s">
        <v>1419</v>
      </c>
      <c r="K62" s="58">
        <f t="shared" si="0"/>
        <v>1571.65</v>
      </c>
    </row>
    <row r="63" spans="1:11" ht="15" x14ac:dyDescent="0.25">
      <c r="A63" s="52"/>
      <c r="B63" s="65"/>
      <c r="C63" s="54"/>
      <c r="D63" s="65" t="s">
        <v>1847</v>
      </c>
      <c r="E63" s="54" t="s">
        <v>1719</v>
      </c>
      <c r="F63" s="54" t="s">
        <v>46</v>
      </c>
      <c r="G63" s="55">
        <v>0.19800000000000001</v>
      </c>
      <c r="H63" s="66">
        <v>92086.92</v>
      </c>
      <c r="I63" s="56" t="s">
        <v>1731</v>
      </c>
      <c r="J63" s="57" t="s">
        <v>1419</v>
      </c>
      <c r="K63" s="58">
        <f t="shared" si="0"/>
        <v>92086.92</v>
      </c>
    </row>
    <row r="64" spans="1:11" ht="15" x14ac:dyDescent="0.25">
      <c r="A64" s="52"/>
      <c r="B64" s="65"/>
      <c r="C64" s="54"/>
      <c r="D64" s="65" t="s">
        <v>1848</v>
      </c>
      <c r="E64" s="54" t="s">
        <v>1720</v>
      </c>
      <c r="F64" s="54" t="s">
        <v>381</v>
      </c>
      <c r="G64" s="55">
        <v>1.7000000000000001E-2</v>
      </c>
      <c r="H64" s="66">
        <v>3079.59</v>
      </c>
      <c r="I64" s="56" t="s">
        <v>1731</v>
      </c>
      <c r="J64" s="57" t="s">
        <v>1419</v>
      </c>
      <c r="K64" s="58">
        <f t="shared" si="0"/>
        <v>3079.59</v>
      </c>
    </row>
    <row r="65" spans="1:11" ht="15" x14ac:dyDescent="0.25">
      <c r="A65" s="52"/>
      <c r="B65" s="65"/>
      <c r="C65" s="54"/>
      <c r="D65" s="65" t="s">
        <v>1849</v>
      </c>
      <c r="E65" s="54" t="s">
        <v>1721</v>
      </c>
      <c r="F65" s="54" t="s">
        <v>381</v>
      </c>
      <c r="G65" s="55">
        <v>0.01</v>
      </c>
      <c r="H65" s="66">
        <v>358.11</v>
      </c>
      <c r="I65" s="56" t="s">
        <v>1731</v>
      </c>
      <c r="J65" s="57" t="s">
        <v>1419</v>
      </c>
      <c r="K65" s="58">
        <f t="shared" si="0"/>
        <v>358.11</v>
      </c>
    </row>
    <row r="66" spans="1:11" ht="15" x14ac:dyDescent="0.25">
      <c r="A66" s="52"/>
      <c r="B66" s="65"/>
      <c r="C66" s="54"/>
      <c r="D66" s="65" t="s">
        <v>1850</v>
      </c>
      <c r="E66" s="54" t="s">
        <v>1722</v>
      </c>
      <c r="F66" s="54" t="s">
        <v>46</v>
      </c>
      <c r="G66" s="55">
        <v>2.972</v>
      </c>
      <c r="H66" s="66">
        <v>420607.09</v>
      </c>
      <c r="I66" s="56" t="s">
        <v>1731</v>
      </c>
      <c r="J66" s="57" t="s">
        <v>1419</v>
      </c>
      <c r="K66" s="58">
        <f t="shared" si="0"/>
        <v>420607.09</v>
      </c>
    </row>
    <row r="67" spans="1:11" ht="15" x14ac:dyDescent="0.25">
      <c r="A67" s="52"/>
      <c r="B67" s="65"/>
      <c r="C67" s="54"/>
      <c r="D67" s="65" t="s">
        <v>1851</v>
      </c>
      <c r="E67" s="54" t="s">
        <v>1723</v>
      </c>
      <c r="F67" s="54" t="s">
        <v>46</v>
      </c>
      <c r="G67" s="55">
        <v>0.16500000000000001</v>
      </c>
      <c r="H67" s="66">
        <v>102.65</v>
      </c>
      <c r="I67" s="56" t="s">
        <v>1731</v>
      </c>
      <c r="J67" s="57" t="s">
        <v>1419</v>
      </c>
      <c r="K67" s="58">
        <f t="shared" si="0"/>
        <v>102.65</v>
      </c>
    </row>
    <row r="68" spans="1:11" ht="15" x14ac:dyDescent="0.25">
      <c r="A68" s="52"/>
      <c r="B68" s="65"/>
      <c r="C68" s="54"/>
      <c r="D68" s="65" t="s">
        <v>1852</v>
      </c>
      <c r="E68" s="54" t="s">
        <v>1724</v>
      </c>
      <c r="F68" s="54" t="s">
        <v>46</v>
      </c>
      <c r="G68" s="55">
        <v>4.8000000000000001E-2</v>
      </c>
      <c r="H68" s="66">
        <v>47.5</v>
      </c>
      <c r="I68" s="56" t="s">
        <v>1731</v>
      </c>
      <c r="J68" s="57" t="s">
        <v>1419</v>
      </c>
      <c r="K68" s="58">
        <f t="shared" si="0"/>
        <v>47.5</v>
      </c>
    </row>
    <row r="69" spans="1:11" ht="15" x14ac:dyDescent="0.25">
      <c r="A69" s="52"/>
      <c r="B69" s="65"/>
      <c r="C69" s="54"/>
      <c r="D69" s="65" t="s">
        <v>1853</v>
      </c>
      <c r="E69" s="54" t="s">
        <v>1725</v>
      </c>
      <c r="F69" s="54" t="s">
        <v>46</v>
      </c>
      <c r="G69" s="55">
        <v>6.9000000000000006E-2</v>
      </c>
      <c r="H69" s="66">
        <v>68.540000000000006</v>
      </c>
      <c r="I69" s="56" t="s">
        <v>1731</v>
      </c>
      <c r="J69" s="57" t="s">
        <v>1419</v>
      </c>
      <c r="K69" s="58">
        <f t="shared" si="0"/>
        <v>68.540000000000006</v>
      </c>
    </row>
    <row r="70" spans="1:11" ht="15" x14ac:dyDescent="0.25">
      <c r="A70" s="52"/>
      <c r="B70" s="65"/>
      <c r="C70" s="54"/>
      <c r="D70" s="65" t="s">
        <v>1854</v>
      </c>
      <c r="E70" s="54" t="s">
        <v>1726</v>
      </c>
      <c r="F70" s="54" t="s">
        <v>46</v>
      </c>
      <c r="G70" s="55">
        <v>0.183</v>
      </c>
      <c r="H70" s="66">
        <v>15619.55</v>
      </c>
      <c r="I70" s="56" t="s">
        <v>1731</v>
      </c>
      <c r="J70" s="57" t="s">
        <v>1419</v>
      </c>
      <c r="K70" s="58">
        <f t="shared" si="0"/>
        <v>15619.55</v>
      </c>
    </row>
    <row r="71" spans="1:11" ht="15" x14ac:dyDescent="0.25">
      <c r="A71" s="52"/>
      <c r="B71" s="65"/>
      <c r="C71" s="54"/>
      <c r="D71" s="65" t="s">
        <v>1855</v>
      </c>
      <c r="E71" s="54" t="s">
        <v>1727</v>
      </c>
      <c r="F71" s="54" t="s">
        <v>46</v>
      </c>
      <c r="G71" s="55">
        <v>1E-3</v>
      </c>
      <c r="H71" s="66">
        <v>389.13</v>
      </c>
      <c r="I71" s="56" t="s">
        <v>1731</v>
      </c>
      <c r="J71" s="57" t="s">
        <v>1419</v>
      </c>
      <c r="K71" s="58">
        <f t="shared" si="0"/>
        <v>389.13</v>
      </c>
    </row>
    <row r="72" spans="1:11" ht="15" x14ac:dyDescent="0.25">
      <c r="A72" s="52"/>
      <c r="B72" s="65"/>
      <c r="C72" s="54"/>
      <c r="D72" s="65" t="s">
        <v>1856</v>
      </c>
      <c r="E72" s="54" t="s">
        <v>1728</v>
      </c>
      <c r="F72" s="54" t="s">
        <v>46</v>
      </c>
      <c r="G72" s="55">
        <v>4.8000000000000001E-2</v>
      </c>
      <c r="H72" s="66">
        <v>16751.009999999998</v>
      </c>
      <c r="I72" s="56" t="s">
        <v>1731</v>
      </c>
      <c r="J72" s="57" t="s">
        <v>1419</v>
      </c>
      <c r="K72" s="58">
        <f t="shared" si="0"/>
        <v>16751.009999999998</v>
      </c>
    </row>
    <row r="73" spans="1:11" ht="15" x14ac:dyDescent="0.25">
      <c r="A73" s="52"/>
      <c r="B73" s="65"/>
      <c r="C73" s="54"/>
      <c r="D73" s="65" t="s">
        <v>1857</v>
      </c>
      <c r="E73" s="54" t="s">
        <v>1729</v>
      </c>
      <c r="F73" s="54" t="s">
        <v>18</v>
      </c>
      <c r="G73" s="55">
        <v>10</v>
      </c>
      <c r="H73" s="66">
        <v>10</v>
      </c>
      <c r="I73" s="56" t="s">
        <v>1731</v>
      </c>
      <c r="J73" s="57" t="s">
        <v>1419</v>
      </c>
      <c r="K73" s="58">
        <f t="shared" si="0"/>
        <v>10</v>
      </c>
    </row>
    <row r="74" spans="1:11" ht="15" x14ac:dyDescent="0.25">
      <c r="A74" s="52"/>
      <c r="B74" s="65"/>
      <c r="C74" s="54"/>
      <c r="D74" s="65" t="s">
        <v>1858</v>
      </c>
      <c r="E74" s="54" t="s">
        <v>259</v>
      </c>
      <c r="F74" s="54" t="s">
        <v>18</v>
      </c>
      <c r="G74" s="55">
        <v>4415.55</v>
      </c>
      <c r="H74" s="66">
        <v>117393.74</v>
      </c>
      <c r="I74" s="56" t="s">
        <v>1731</v>
      </c>
      <c r="J74" s="57" t="s">
        <v>1419</v>
      </c>
      <c r="K74" s="58">
        <f t="shared" si="0"/>
        <v>117393.74</v>
      </c>
    </row>
    <row r="75" spans="1:11" ht="15" x14ac:dyDescent="0.25">
      <c r="A75" s="52"/>
      <c r="B75" s="65"/>
      <c r="C75" s="54"/>
      <c r="D75" s="65" t="s">
        <v>1859</v>
      </c>
      <c r="E75" s="54" t="s">
        <v>1235</v>
      </c>
      <c r="F75" s="54" t="s">
        <v>46</v>
      </c>
      <c r="G75" s="55">
        <v>2.4E-2</v>
      </c>
      <c r="H75" s="66">
        <v>5958.13</v>
      </c>
      <c r="I75" s="56" t="s">
        <v>1731</v>
      </c>
      <c r="J75" s="57" t="s">
        <v>1419</v>
      </c>
      <c r="K75" s="58">
        <f t="shared" si="0"/>
        <v>5958.13</v>
      </c>
    </row>
    <row r="76" spans="1:11" ht="15" x14ac:dyDescent="0.25">
      <c r="A76" s="52"/>
      <c r="B76" s="65"/>
      <c r="C76" s="54"/>
      <c r="D76" s="65" t="s">
        <v>1860</v>
      </c>
      <c r="E76" s="54" t="s">
        <v>1730</v>
      </c>
      <c r="F76" s="54" t="s">
        <v>46</v>
      </c>
      <c r="G76" s="55">
        <v>0.08</v>
      </c>
      <c r="H76" s="66">
        <v>80322.2</v>
      </c>
      <c r="I76" s="56" t="s">
        <v>1731</v>
      </c>
      <c r="J76" s="57" t="s">
        <v>1419</v>
      </c>
      <c r="K76" s="58">
        <f t="shared" si="0"/>
        <v>80322.2</v>
      </c>
    </row>
    <row r="77" spans="1:11" ht="15" x14ac:dyDescent="0.25">
      <c r="A77" s="52"/>
      <c r="B77" s="65" t="s">
        <v>20</v>
      </c>
      <c r="C77" s="54" t="s">
        <v>1861</v>
      </c>
      <c r="D77" s="65" t="s">
        <v>1773</v>
      </c>
      <c r="E77" s="54" t="s">
        <v>1774</v>
      </c>
      <c r="F77" s="54" t="s">
        <v>18</v>
      </c>
      <c r="G77" s="55">
        <v>0.2</v>
      </c>
      <c r="H77" s="66">
        <v>82.65</v>
      </c>
      <c r="I77" s="56" t="s">
        <v>1775</v>
      </c>
      <c r="J77" s="57"/>
      <c r="K77" s="40"/>
    </row>
    <row r="78" spans="1:11" ht="15" x14ac:dyDescent="0.25">
      <c r="A78" s="52"/>
      <c r="B78" s="65"/>
      <c r="C78" s="54"/>
      <c r="D78" s="65" t="s">
        <v>1862</v>
      </c>
      <c r="E78" s="54" t="s">
        <v>1863</v>
      </c>
      <c r="F78" s="54" t="s">
        <v>18</v>
      </c>
      <c r="G78" s="55">
        <v>50</v>
      </c>
      <c r="H78" s="66">
        <v>21571.89</v>
      </c>
      <c r="I78" s="56" t="s">
        <v>1864</v>
      </c>
      <c r="J78" s="57"/>
      <c r="K78" s="40"/>
    </row>
    <row r="79" spans="1:11" ht="15" x14ac:dyDescent="0.25">
      <c r="A79" s="52"/>
      <c r="B79" s="65"/>
      <c r="C79" s="54"/>
      <c r="D79" s="65" t="s">
        <v>1776</v>
      </c>
      <c r="E79" s="67" t="s">
        <v>1745</v>
      </c>
      <c r="F79" s="67" t="s">
        <v>18</v>
      </c>
      <c r="G79" s="68">
        <v>35</v>
      </c>
      <c r="H79" s="69">
        <v>16824.32</v>
      </c>
      <c r="I79" s="70" t="s">
        <v>1752</v>
      </c>
      <c r="J79" s="57"/>
      <c r="K79" s="40"/>
    </row>
    <row r="80" spans="1:11" ht="15" x14ac:dyDescent="0.25">
      <c r="A80" s="52"/>
      <c r="B80" s="65"/>
      <c r="C80" s="54"/>
      <c r="D80" s="65" t="s">
        <v>1795</v>
      </c>
      <c r="E80" s="67" t="s">
        <v>1796</v>
      </c>
      <c r="F80" s="67" t="s">
        <v>18</v>
      </c>
      <c r="G80" s="68">
        <v>300</v>
      </c>
      <c r="H80" s="69">
        <v>155585.23000000001</v>
      </c>
      <c r="I80" s="70" t="s">
        <v>1752</v>
      </c>
      <c r="J80" s="57"/>
      <c r="K80" s="40"/>
    </row>
    <row r="81" spans="1:11" ht="15" x14ac:dyDescent="0.25">
      <c r="A81" s="52"/>
      <c r="B81" s="65"/>
      <c r="C81" s="54"/>
      <c r="D81" s="65" t="s">
        <v>1799</v>
      </c>
      <c r="E81" s="67" t="s">
        <v>1800</v>
      </c>
      <c r="F81" s="67" t="s">
        <v>18</v>
      </c>
      <c r="G81" s="68">
        <v>103.5</v>
      </c>
      <c r="H81" s="69">
        <v>138509.89000000001</v>
      </c>
      <c r="I81" s="70" t="s">
        <v>1752</v>
      </c>
      <c r="J81" s="57"/>
      <c r="K81" s="40"/>
    </row>
    <row r="82" spans="1:11" ht="15" x14ac:dyDescent="0.25">
      <c r="A82" s="52"/>
      <c r="B82" s="65"/>
      <c r="C82" s="54"/>
      <c r="D82" s="65" t="s">
        <v>1865</v>
      </c>
      <c r="E82" s="67" t="s">
        <v>1746</v>
      </c>
      <c r="F82" s="67" t="s">
        <v>18</v>
      </c>
      <c r="G82" s="68">
        <v>125.3</v>
      </c>
      <c r="H82" s="69">
        <v>33953.82</v>
      </c>
      <c r="I82" s="70" t="s">
        <v>1752</v>
      </c>
      <c r="J82" s="57"/>
      <c r="K82" s="40"/>
    </row>
    <row r="83" spans="1:11" ht="15" x14ac:dyDescent="0.25">
      <c r="A83" s="52"/>
      <c r="B83" s="65"/>
      <c r="C83" s="54"/>
      <c r="D83" s="65" t="s">
        <v>1866</v>
      </c>
      <c r="E83" s="67" t="s">
        <v>1867</v>
      </c>
      <c r="F83" s="67" t="s">
        <v>18</v>
      </c>
      <c r="G83" s="68">
        <v>315</v>
      </c>
      <c r="H83" s="69">
        <v>72630.12</v>
      </c>
      <c r="I83" s="70" t="s">
        <v>1752</v>
      </c>
      <c r="J83" s="57"/>
      <c r="K83" s="40"/>
    </row>
    <row r="84" spans="1:11" x14ac:dyDescent="0.3">
      <c r="A84" s="52"/>
      <c r="B84" s="65"/>
      <c r="C84" s="54"/>
      <c r="D84" s="65" t="s">
        <v>1868</v>
      </c>
      <c r="E84" s="54" t="s">
        <v>1869</v>
      </c>
      <c r="F84" s="54" t="s">
        <v>18</v>
      </c>
      <c r="G84" s="55">
        <v>877</v>
      </c>
      <c r="H84" s="66">
        <v>200714.61</v>
      </c>
      <c r="I84" s="56" t="s">
        <v>1790</v>
      </c>
      <c r="J84" s="53"/>
      <c r="K84" s="40"/>
    </row>
    <row r="85" spans="1:11" x14ac:dyDescent="0.3">
      <c r="A85" s="52"/>
      <c r="B85" s="65"/>
      <c r="C85" s="54"/>
      <c r="D85" s="65" t="s">
        <v>1788</v>
      </c>
      <c r="E85" s="54" t="s">
        <v>1789</v>
      </c>
      <c r="F85" s="54" t="s">
        <v>18</v>
      </c>
      <c r="G85" s="55">
        <v>805</v>
      </c>
      <c r="H85" s="66">
        <v>5714.46</v>
      </c>
      <c r="I85" s="56" t="s">
        <v>1790</v>
      </c>
      <c r="J85" s="53"/>
      <c r="K85" s="40"/>
    </row>
    <row r="86" spans="1:11" ht="15" x14ac:dyDescent="0.25">
      <c r="A86" s="59" t="s">
        <v>1732</v>
      </c>
      <c r="B86" s="60"/>
      <c r="C86" s="60"/>
      <c r="D86" s="60"/>
      <c r="E86" s="60"/>
      <c r="F86" s="60"/>
      <c r="G86" s="61">
        <v>116580.43699999999</v>
      </c>
      <c r="H86" s="64">
        <v>25793340.489999987</v>
      </c>
      <c r="I86" s="62"/>
      <c r="J86" s="63"/>
      <c r="K86" s="64">
        <f>SUM(K4:K85)</f>
        <v>11244342.260000004</v>
      </c>
    </row>
  </sheetData>
  <mergeCells count="1"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для пояснений</vt:lpstr>
      <vt:lpstr>Итоги</vt:lpstr>
      <vt:lpstr>07 счет</vt:lpstr>
      <vt:lpstr>08 счет</vt:lpstr>
      <vt:lpstr>10 счет</vt:lpstr>
      <vt:lpstr>20 счет</vt:lpstr>
      <vt:lpstr>21 счет</vt:lpstr>
      <vt:lpstr>43 счет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Селиванова Наталья Леонидовна</dc:creator>
  <cp:lastModifiedBy>Садовой Александр Владимирович</cp:lastModifiedBy>
  <dcterms:created xsi:type="dcterms:W3CDTF">2019-01-11T05:46:25Z</dcterms:created>
  <dcterms:modified xsi:type="dcterms:W3CDTF">2019-05-13T14:59:29Z</dcterms:modified>
</cp:coreProperties>
</file>