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015" windowHeight="10095"/>
  </bookViews>
  <sheets>
    <sheet name="Лист1" sheetId="22" r:id="rId1"/>
  </sheets>
  <definedNames>
    <definedName name="f547d" localSheetId="0">Лист1!$B$17</definedName>
    <definedName name="_xlnm.Print_Area" localSheetId="0">Лист1!$A$1:$F$33</definedName>
  </definedNames>
  <calcPr calcId="145621"/>
</workbook>
</file>

<file path=xl/calcChain.xml><?xml version="1.0" encoding="utf-8"?>
<calcChain xmlns="http://schemas.openxmlformats.org/spreadsheetml/2006/main">
  <c r="E33" i="22" l="1"/>
  <c r="D33" i="22"/>
  <c r="E25" i="22"/>
  <c r="E23" i="22" s="1"/>
  <c r="E19" i="22"/>
  <c r="D19" i="22"/>
  <c r="E17" i="22"/>
  <c r="D17" i="22"/>
  <c r="E15" i="22"/>
  <c r="E31" i="22" s="1"/>
  <c r="D15" i="22"/>
  <c r="D31" i="22" s="1"/>
  <c r="E13" i="22"/>
  <c r="E12" i="22" s="1"/>
  <c r="D13" i="22"/>
  <c r="D12" i="22" s="1"/>
</calcChain>
</file>

<file path=xl/sharedStrings.xml><?xml version="1.0" encoding="utf-8"?>
<sst xmlns="http://schemas.openxmlformats.org/spreadsheetml/2006/main" count="85" uniqueCount="61">
  <si>
    <t>N п/п</t>
  </si>
  <si>
    <t>Показатель</t>
  </si>
  <si>
    <t>Ед. изм.</t>
  </si>
  <si>
    <t>I.</t>
  </si>
  <si>
    <t>Необходимая валовая выручка на содержание (котловая)</t>
  </si>
  <si>
    <t>тыс. руб.</t>
  </si>
  <si>
    <t>1.</t>
  </si>
  <si>
    <t>Необходимая валовая выручка на содержание (собственная)</t>
  </si>
  <si>
    <t>1.1.</t>
  </si>
  <si>
    <t>Себестоимость,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</si>
  <si>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</si>
  <si>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</si>
  <si>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</si>
  <si>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</si>
  <si>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</si>
  <si>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 на социальные нужды, всего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</si>
  <si>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</si>
  <si>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</si>
  <si>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</si>
  <si>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</si>
  <si>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</si>
  <si>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</si>
  <si>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</si>
  <si>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</si>
  <si>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</si>
  <si>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</si>
  <si>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</si>
  <si>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</si>
  <si>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</si>
  <si>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</si>
  <si>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</si>
  <si>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</si>
  <si>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прибыль, всего, в том числе:</t>
  </si>
  <si>
    <t>1.2.2.1.</t>
  </si>
  <si>
    <t>прибыль на капитальные вложения (инвестиции)</t>
  </si>
  <si>
    <t>1.2.2.2.</t>
  </si>
  <si>
    <t>прибыль на возврат инвестиционных кредитов</t>
  </si>
  <si>
    <t>1.2.2.3.</t>
  </si>
  <si>
    <t>дивиденды по акциям</t>
  </si>
  <si>
    <t>1.2.2.4.</t>
  </si>
  <si>
    <t>прочие расходы из прибыли</t>
  </si>
  <si>
    <t>1.3.</t>
  </si>
  <si>
    <t>Недополученный по независящим причинам доход (+)/избыток средств, полученный в предыдущем периоде регулирования (-)</t>
  </si>
  <si>
    <t>II.</t>
  </si>
  <si>
    <t>Справочно: расходы на ремонт, всего (п. 1.1.1.1 + п. 1.1.1.2)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</si>
  <si>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</si>
  <si>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</si>
  <si>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</si>
  <si>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 xml:space="preserve">к Приказу Федеральной </t>
  </si>
  <si>
    <t xml:space="preserve">службы по тарифам </t>
  </si>
  <si>
    <t xml:space="preserve"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ЭКОНОМИЧЕСКИ ОБОСНОВАННЫХ РАСХОДОВ
</t>
  </si>
  <si>
    <t>Приложение N 1</t>
  </si>
  <si>
    <t xml:space="preserve">от 2 марта 2011 года N 56-э </t>
  </si>
  <si>
    <t>ООО "ГалоПолимер Кирово-Чепецк"</t>
  </si>
  <si>
    <t>план</t>
  </si>
  <si>
    <t>факт</t>
  </si>
  <si>
    <t>Примечание</t>
  </si>
  <si>
    <t>ремонт и замена устаревшего оборудования</t>
  </si>
  <si>
    <t>модернизация основных средств</t>
  </si>
  <si>
    <t>увеличение заработной платы, рост стоимости энергетических ресурсов</t>
  </si>
  <si>
    <t>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</si>
</sst>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[$€]_-;\-* #,##0.00[$€]_-;_-* &quot;-&quot;??[$€]_-;_-@_-"/>
    <numFmt numFmtId="165" formatCode="_-* #,##0.0_р_._-;\-* #,##0.0_р_._-;_-* &quot;-&quot;??_р_._-;_-@_-"/>
  </numFmts>
  <fonts count="10" x14ac:knownFonts="1">
    <font>
      <sz val="10"/>
      <name val="Arial Cyr"/>
      <charset val="204"/>
    </font>
    <font>
      <sz val="10"/>
      <name val="Helv"/>
      <charset val="204"/>
    </font>
    <font>
      <sz val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u/>
      <sz val="12"/>
      <color rgb="FF7030A0"/>
      <name val="Arial Cyr"/>
      <charset val="204"/>
    </font>
    <font>
      <sz val="8"/>
      <name val="Arial Cyr"/>
      <charset val="204"/>
    </font>
    <font>
      <sz val="10"/>
      <color theme="0" tint="-0.49998474074526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7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1">
      <alignment horizontal="left" vertical="center"/>
    </xf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2" xfId="0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5" fontId="0" fillId="0" borderId="2" xfId="9" applyNumberFormat="1" applyFont="1" applyBorder="1" applyAlignment="1">
      <alignment vertical="top" wrapText="1"/>
    </xf>
    <xf numFmtId="0" fontId="0" fillId="2" borderId="2" xfId="0" applyFill="1" applyBorder="1" applyAlignment="1">
      <alignment horizontal="center" vertical="top" wrapText="1"/>
    </xf>
    <xf numFmtId="165" fontId="0" fillId="2" borderId="2" xfId="9" applyNumberFormat="1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8" fillId="0" borderId="2" xfId="0" applyFont="1" applyBorder="1" applyAlignment="1">
      <alignment horizontal="left" vertical="top" wrapText="1" indent="1"/>
    </xf>
    <xf numFmtId="0" fontId="8" fillId="2" borderId="2" xfId="0" applyFont="1" applyFill="1" applyBorder="1" applyAlignment="1">
      <alignment horizontal="left" vertical="top" wrapText="1" indent="1"/>
    </xf>
    <xf numFmtId="0" fontId="0" fillId="2" borderId="2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5" fontId="0" fillId="0" borderId="2" xfId="9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 inden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165" fontId="9" fillId="0" borderId="2" xfId="9" applyNumberFormat="1" applyFont="1" applyBorder="1" applyAlignment="1">
      <alignment vertical="top" wrapText="1"/>
    </xf>
    <xf numFmtId="165" fontId="9" fillId="0" borderId="2" xfId="9" applyNumberFormat="1" applyFont="1" applyFill="1" applyBorder="1" applyAlignment="1">
      <alignment vertical="top" wrapText="1"/>
    </xf>
    <xf numFmtId="0" fontId="0" fillId="0" borderId="0" xfId="0" applyFill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0">
    <cellStyle name="Euro" xfId="3"/>
    <cellStyle name="Обычный" xfId="0" builtinId="0"/>
    <cellStyle name="Обычный 2 2" xfId="2"/>
    <cellStyle name="Процентный 2" xfId="4"/>
    <cellStyle name="Стиль 1" xfId="1"/>
    <cellStyle name="Стиль 3" xfId="5"/>
    <cellStyle name="Финансовый" xfId="9" builtinId="3"/>
    <cellStyle name="Финансовый 2" xfId="6"/>
    <cellStyle name="Финансовый 2 10 2" xfId="7"/>
    <cellStyle name="Финансовый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="80" zoomScaleNormal="80" zoomScaleSheetLayoutView="100" workbookViewId="0">
      <selection activeCell="F21" sqref="F21"/>
    </sheetView>
  </sheetViews>
  <sheetFormatPr defaultRowHeight="12.75" x14ac:dyDescent="0.2"/>
  <cols>
    <col min="1" max="1" width="7.5703125" customWidth="1"/>
    <col min="2" max="2" width="51.42578125" customWidth="1"/>
    <col min="4" max="5" width="11.140625" bestFit="1" customWidth="1"/>
    <col min="6" max="6" width="63" customWidth="1"/>
  </cols>
  <sheetData>
    <row r="1" spans="1:6" x14ac:dyDescent="0.2">
      <c r="F1" s="5" t="s">
        <v>51</v>
      </c>
    </row>
    <row r="2" spans="1:6" x14ac:dyDescent="0.2">
      <c r="F2" s="4" t="s">
        <v>48</v>
      </c>
    </row>
    <row r="3" spans="1:6" x14ac:dyDescent="0.2">
      <c r="F3" s="4" t="s">
        <v>49</v>
      </c>
    </row>
    <row r="4" spans="1:6" x14ac:dyDescent="0.2">
      <c r="F4" s="4" t="s">
        <v>52</v>
      </c>
    </row>
    <row r="5" spans="1:6" x14ac:dyDescent="0.2">
      <c r="F5" s="2"/>
    </row>
    <row r="6" spans="1:6" ht="54.75" customHeight="1" x14ac:dyDescent="0.2">
      <c r="A6" s="21" t="s">
        <v>50</v>
      </c>
      <c r="B6" s="21"/>
      <c r="C6" s="21"/>
      <c r="D6" s="21"/>
      <c r="E6" s="21"/>
      <c r="F6" s="21"/>
    </row>
    <row r="7" spans="1:6" ht="21.75" customHeight="1" x14ac:dyDescent="0.25">
      <c r="A7" s="22" t="s">
        <v>53</v>
      </c>
      <c r="B7" s="22"/>
      <c r="C7" s="22"/>
      <c r="D7" s="22"/>
      <c r="E7" s="22"/>
      <c r="F7" s="22"/>
    </row>
    <row r="9" spans="1:6" ht="27.75" customHeight="1" x14ac:dyDescent="0.2">
      <c r="A9" s="23" t="s">
        <v>0</v>
      </c>
      <c r="B9" s="23" t="s">
        <v>1</v>
      </c>
      <c r="C9" s="23" t="s">
        <v>2</v>
      </c>
      <c r="D9" s="25" t="s">
        <v>60</v>
      </c>
      <c r="E9" s="26"/>
      <c r="F9" s="23" t="s">
        <v>56</v>
      </c>
    </row>
    <row r="10" spans="1:6" ht="27.75" customHeight="1" x14ac:dyDescent="0.2">
      <c r="A10" s="24"/>
      <c r="B10" s="24"/>
      <c r="C10" s="24"/>
      <c r="D10" s="3" t="s">
        <v>54</v>
      </c>
      <c r="E10" s="3" t="s">
        <v>55</v>
      </c>
      <c r="F10" s="24"/>
    </row>
    <row r="11" spans="1:6" ht="25.5" x14ac:dyDescent="0.2">
      <c r="A11" s="7" t="s">
        <v>3</v>
      </c>
      <c r="B11" s="12" t="s">
        <v>4</v>
      </c>
      <c r="C11" s="12" t="s">
        <v>5</v>
      </c>
      <c r="D11" s="8"/>
      <c r="E11" s="8"/>
      <c r="F11" s="9"/>
    </row>
    <row r="12" spans="1:6" ht="25.5" x14ac:dyDescent="0.2">
      <c r="A12" s="1" t="s">
        <v>6</v>
      </c>
      <c r="B12" s="13" t="s">
        <v>7</v>
      </c>
      <c r="C12" s="13" t="s">
        <v>5</v>
      </c>
      <c r="D12" s="14">
        <f t="shared" ref="D12" si="0">D13+D23+D30</f>
        <v>23550.463364880001</v>
      </c>
      <c r="E12" s="6">
        <f>E13+E23+E30</f>
        <v>32130.817249529435</v>
      </c>
      <c r="F12" s="10"/>
    </row>
    <row r="13" spans="1:6" x14ac:dyDescent="0.2">
      <c r="A13" s="1" t="s">
        <v>8</v>
      </c>
      <c r="B13" s="13" t="s">
        <v>9</v>
      </c>
      <c r="C13" s="13" t="s">
        <v>5</v>
      </c>
      <c r="D13" s="14">
        <f t="shared" ref="D13:E13" si="1">D14+D16+D18+D19</f>
        <v>23550.463364880001</v>
      </c>
      <c r="E13" s="6">
        <f t="shared" si="1"/>
        <v>32130.817249529435</v>
      </c>
      <c r="F13" s="15"/>
    </row>
    <row r="14" spans="1:6" x14ac:dyDescent="0.2">
      <c r="A14" s="1" t="s">
        <v>10</v>
      </c>
      <c r="B14" s="13" t="s">
        <v>11</v>
      </c>
      <c r="C14" s="13" t="s">
        <v>5</v>
      </c>
      <c r="D14" s="14">
        <v>2691</v>
      </c>
      <c r="E14" s="6">
        <v>4336.3899199999996</v>
      </c>
      <c r="F14" s="15" t="s">
        <v>57</v>
      </c>
    </row>
    <row r="15" spans="1:6" x14ac:dyDescent="0.2">
      <c r="A15" s="16" t="s">
        <v>12</v>
      </c>
      <c r="B15" s="17" t="s">
        <v>13</v>
      </c>
      <c r="C15" s="17" t="s">
        <v>5</v>
      </c>
      <c r="D15" s="19">
        <f t="shared" ref="D15:E15" si="2">D14</f>
        <v>2691</v>
      </c>
      <c r="E15" s="18">
        <f t="shared" si="2"/>
        <v>4336.3899199999996</v>
      </c>
      <c r="F15" s="15"/>
    </row>
    <row r="16" spans="1:6" ht="25.5" x14ac:dyDescent="0.2">
      <c r="A16" s="1" t="s">
        <v>14</v>
      </c>
      <c r="B16" s="13" t="s">
        <v>15</v>
      </c>
      <c r="C16" s="13" t="s">
        <v>5</v>
      </c>
      <c r="D16" s="14">
        <v>6228.2233648799993</v>
      </c>
      <c r="E16" s="6">
        <v>6190.643403</v>
      </c>
      <c r="F16" s="15"/>
    </row>
    <row r="17" spans="1:6" x14ac:dyDescent="0.2">
      <c r="A17" s="16" t="s">
        <v>16</v>
      </c>
      <c r="B17" s="17" t="s">
        <v>13</v>
      </c>
      <c r="C17" s="17" t="s">
        <v>5</v>
      </c>
      <c r="D17" s="19">
        <f t="shared" ref="D17:E17" si="3">D16</f>
        <v>6228.2233648799993</v>
      </c>
      <c r="E17" s="18">
        <f t="shared" si="3"/>
        <v>6190.643403</v>
      </c>
      <c r="F17" s="15"/>
    </row>
    <row r="18" spans="1:6" x14ac:dyDescent="0.2">
      <c r="A18" s="1" t="s">
        <v>17</v>
      </c>
      <c r="B18" s="13" t="s">
        <v>18</v>
      </c>
      <c r="C18" s="13" t="s">
        <v>5</v>
      </c>
      <c r="D18" s="14">
        <v>1589</v>
      </c>
      <c r="E18" s="6">
        <v>4764.49154</v>
      </c>
      <c r="F18" s="15" t="s">
        <v>58</v>
      </c>
    </row>
    <row r="19" spans="1:6" x14ac:dyDescent="0.2">
      <c r="A19" s="1" t="s">
        <v>19</v>
      </c>
      <c r="B19" s="13" t="s">
        <v>20</v>
      </c>
      <c r="C19" s="13" t="s">
        <v>5</v>
      </c>
      <c r="D19" s="14">
        <f t="shared" ref="D19:E19" si="4">SUM(D20:D22)</f>
        <v>13042.24</v>
      </c>
      <c r="E19" s="6">
        <f t="shared" si="4"/>
        <v>16839.292386529436</v>
      </c>
      <c r="F19" s="15" t="s">
        <v>59</v>
      </c>
    </row>
    <row r="20" spans="1:6" x14ac:dyDescent="0.2">
      <c r="A20" s="1" t="s">
        <v>21</v>
      </c>
      <c r="B20" s="13" t="s">
        <v>22</v>
      </c>
      <c r="C20" s="13" t="s">
        <v>5</v>
      </c>
      <c r="D20" s="14">
        <v>0</v>
      </c>
      <c r="E20" s="6">
        <v>0</v>
      </c>
      <c r="F20" s="10"/>
    </row>
    <row r="21" spans="1:6" x14ac:dyDescent="0.2">
      <c r="A21" s="1" t="s">
        <v>23</v>
      </c>
      <c r="B21" s="13" t="s">
        <v>24</v>
      </c>
      <c r="C21" s="13" t="s">
        <v>5</v>
      </c>
      <c r="D21" s="14">
        <v>0</v>
      </c>
      <c r="E21" s="6">
        <v>0</v>
      </c>
      <c r="F21" s="10"/>
    </row>
    <row r="22" spans="1:6" x14ac:dyDescent="0.2">
      <c r="A22" s="1" t="s">
        <v>25</v>
      </c>
      <c r="B22" s="13" t="s">
        <v>26</v>
      </c>
      <c r="C22" s="13" t="s">
        <v>5</v>
      </c>
      <c r="D22" s="14">
        <v>13042.24</v>
      </c>
      <c r="E22" s="6">
        <v>16839.292386529436</v>
      </c>
      <c r="F22" s="10"/>
    </row>
    <row r="23" spans="1:6" x14ac:dyDescent="0.2">
      <c r="A23" s="1" t="s">
        <v>27</v>
      </c>
      <c r="B23" s="13" t="s">
        <v>28</v>
      </c>
      <c r="C23" s="13" t="s">
        <v>5</v>
      </c>
      <c r="D23" s="14">
        <v>0</v>
      </c>
      <c r="E23" s="6">
        <f>E24+E25</f>
        <v>0</v>
      </c>
      <c r="F23" s="10"/>
    </row>
    <row r="24" spans="1:6" x14ac:dyDescent="0.2">
      <c r="A24" s="1" t="s">
        <v>29</v>
      </c>
      <c r="B24" s="13" t="s">
        <v>30</v>
      </c>
      <c r="C24" s="13" t="s">
        <v>5</v>
      </c>
      <c r="D24" s="14">
        <v>0</v>
      </c>
      <c r="E24" s="6">
        <v>0</v>
      </c>
      <c r="F24" s="10"/>
    </row>
    <row r="25" spans="1:6" x14ac:dyDescent="0.2">
      <c r="A25" s="1" t="s">
        <v>31</v>
      </c>
      <c r="B25" s="13" t="s">
        <v>32</v>
      </c>
      <c r="C25" s="13" t="s">
        <v>5</v>
      </c>
      <c r="D25" s="14">
        <v>0</v>
      </c>
      <c r="E25" s="6">
        <f>SUM(E26:E29)</f>
        <v>0</v>
      </c>
      <c r="F25" s="10"/>
    </row>
    <row r="26" spans="1:6" x14ac:dyDescent="0.2">
      <c r="A26" s="1" t="s">
        <v>33</v>
      </c>
      <c r="B26" s="13" t="s">
        <v>34</v>
      </c>
      <c r="C26" s="13" t="s">
        <v>5</v>
      </c>
      <c r="D26" s="14">
        <v>0</v>
      </c>
      <c r="E26" s="6">
        <v>0</v>
      </c>
      <c r="F26" s="10"/>
    </row>
    <row r="27" spans="1:6" x14ac:dyDescent="0.2">
      <c r="A27" s="1" t="s">
        <v>35</v>
      </c>
      <c r="B27" s="13" t="s">
        <v>36</v>
      </c>
      <c r="C27" s="13" t="s">
        <v>5</v>
      </c>
      <c r="D27" s="14">
        <v>0</v>
      </c>
      <c r="E27" s="6">
        <v>0</v>
      </c>
      <c r="F27" s="10"/>
    </row>
    <row r="28" spans="1:6" x14ac:dyDescent="0.2">
      <c r="A28" s="1" t="s">
        <v>37</v>
      </c>
      <c r="B28" s="13" t="s">
        <v>38</v>
      </c>
      <c r="C28" s="13" t="s">
        <v>5</v>
      </c>
      <c r="D28" s="14">
        <v>0</v>
      </c>
      <c r="E28" s="6">
        <v>0</v>
      </c>
      <c r="F28" s="10"/>
    </row>
    <row r="29" spans="1:6" x14ac:dyDescent="0.2">
      <c r="A29" s="1" t="s">
        <v>39</v>
      </c>
      <c r="B29" s="13" t="s">
        <v>40</v>
      </c>
      <c r="C29" s="13" t="s">
        <v>5</v>
      </c>
      <c r="D29" s="14">
        <v>0</v>
      </c>
      <c r="E29" s="6">
        <v>0</v>
      </c>
      <c r="F29" s="10"/>
    </row>
    <row r="30" spans="1:6" ht="38.25" x14ac:dyDescent="0.2">
      <c r="A30" s="1" t="s">
        <v>41</v>
      </c>
      <c r="B30" s="13" t="s">
        <v>42</v>
      </c>
      <c r="C30" s="13" t="s">
        <v>5</v>
      </c>
      <c r="D30" s="14">
        <v>0</v>
      </c>
      <c r="E30" s="14"/>
      <c r="F30" s="10"/>
    </row>
    <row r="31" spans="1:6" ht="25.5" x14ac:dyDescent="0.2">
      <c r="A31" s="7" t="s">
        <v>43</v>
      </c>
      <c r="B31" s="12" t="s">
        <v>44</v>
      </c>
      <c r="C31" s="12" t="s">
        <v>5</v>
      </c>
      <c r="D31" s="8">
        <f t="shared" ref="D31" si="5">D15+D17</f>
        <v>8919.2233648799993</v>
      </c>
      <c r="E31" s="8">
        <f>E15+E17</f>
        <v>10527.033323</v>
      </c>
      <c r="F31" s="11"/>
    </row>
    <row r="32" spans="1:6" ht="25.5" x14ac:dyDescent="0.2">
      <c r="A32" s="7" t="s">
        <v>45</v>
      </c>
      <c r="B32" s="12" t="s">
        <v>46</v>
      </c>
      <c r="C32" s="12" t="s">
        <v>5</v>
      </c>
      <c r="D32" s="8"/>
      <c r="E32" s="8"/>
      <c r="F32" s="11"/>
    </row>
    <row r="33" spans="1:6" ht="25.5" x14ac:dyDescent="0.2">
      <c r="A33" s="1" t="s">
        <v>6</v>
      </c>
      <c r="B33" s="13" t="s">
        <v>47</v>
      </c>
      <c r="C33" s="13" t="s">
        <v>5</v>
      </c>
      <c r="D33" s="14">
        <f>(723.63*36.2+39.46*723.63)/2</f>
        <v>27374.922900000001</v>
      </c>
      <c r="E33" s="14">
        <f>643.775557*37.84</f>
        <v>24360.467076880002</v>
      </c>
      <c r="F33" s="10"/>
    </row>
    <row r="39" spans="1:6" x14ac:dyDescent="0.2">
      <c r="A39" s="20"/>
      <c r="B39" s="20"/>
    </row>
    <row r="40" spans="1:6" x14ac:dyDescent="0.2">
      <c r="A40" s="20"/>
      <c r="B40" s="20"/>
    </row>
    <row r="43" spans="1:6" x14ac:dyDescent="0.2">
      <c r="A43" s="2"/>
    </row>
    <row r="44" spans="1:6" x14ac:dyDescent="0.2">
      <c r="A44" s="2"/>
    </row>
    <row r="45" spans="1:6" x14ac:dyDescent="0.2">
      <c r="A45" s="2"/>
    </row>
    <row r="46" spans="1:6" x14ac:dyDescent="0.2">
      <c r="A46" s="2"/>
    </row>
  </sheetData>
  <mergeCells count="7">
    <mergeCell ref="A6:F6"/>
    <mergeCell ref="A7:F7"/>
    <mergeCell ref="A9:A10"/>
    <mergeCell ref="B9:B10"/>
    <mergeCell ref="C9:C10"/>
    <mergeCell ref="D9:E9"/>
    <mergeCell ref="F9:F10"/>
  </mergeCells>
  <pageMargins left="0.23622047244094491" right="0.15748031496062992" top="0.31496062992125984" bottom="0.27559055118110237" header="0.31496062992125984" footer="0.31496062992125984"/>
  <pageSetup paperSize="9" scale="92" orientation="landscape" r:id="rId1"/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Лист1!f547d</vt:lpstr>
      <vt:lpstr>Лист1!Область_печати</vt:lpstr>
    </vt:vector>
  </TitlesOfParts>
  <Company>ООО Завод Полимеров (главбух)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Игошина Т.Н.</dc:creator>
  <cp:lastModifiedBy>KondakovaNL</cp:lastModifiedBy>
  <cp:lastPrinted>2013-04-24T10:35:58Z</cp:lastPrinted>
  <dcterms:created xsi:type="dcterms:W3CDTF">2004-11-02T08:03:40Z</dcterms:created>
  <dcterms:modified xsi:type="dcterms:W3CDTF">2014-05-26T06:15:15Z</dcterms:modified>
</cp:coreProperties>
</file>